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dcil.sharepoint.com/sites/Brookdale/FamiliesGroup/Aging/SHNATON/2024/ONIT/version 0/"/>
    </mc:Choice>
  </mc:AlternateContent>
  <xr:revisionPtr revIDLastSave="32" documentId="8_{4E66AFCD-D010-49B5-A1C9-C2BC73164278}" xr6:coauthVersionLast="47" xr6:coauthVersionMax="47" xr10:uidLastSave="{DE451BCB-B831-41F1-BAF2-54B6030EFAE5}"/>
  <bookViews>
    <workbookView xWindow="-110" yWindow="-110" windowWidth="19420" windowHeight="10080" tabRatio="781" activeTab="15" xr2:uid="{00000000-000D-0000-FFFF-FFFF00000000}"/>
  </bookViews>
  <sheets>
    <sheet name="לקט נתונים" sheetId="22" r:id="rId1"/>
    <sheet name="1" sheetId="1" r:id="rId2"/>
    <sheet name="2" sheetId="2" r:id="rId3"/>
    <sheet name="3" sheetId="27" r:id="rId4"/>
    <sheet name="4" sheetId="3" r:id="rId5"/>
    <sheet name="5" sheetId="25" r:id="rId6"/>
    <sheet name="6" sheetId="24" r:id="rId7"/>
    <sheet name="7" sheetId="6" r:id="rId8"/>
    <sheet name="8" sheetId="5" r:id="rId9"/>
    <sheet name="9" sheetId="4" r:id="rId10"/>
    <sheet name="10" sheetId="31" r:id="rId11"/>
    <sheet name="11" sheetId="32" r:id="rId12"/>
    <sheet name="5.12" sheetId="33" r:id="rId13"/>
    <sheet name="5.13" sheetId="10" r:id="rId14"/>
    <sheet name="5.14" sheetId="30" r:id="rId15"/>
    <sheet name="5.15" sheetId="7" r:id="rId16"/>
    <sheet name="5.16" sheetId="12" r:id="rId17"/>
    <sheet name="5.17" sheetId="15" r:id="rId18"/>
    <sheet name="5.18" sheetId="26" r:id="rId19"/>
    <sheet name="5.19" sheetId="29" r:id="rId20"/>
    <sheet name="הערות" sheetId="21" r:id="rId21"/>
  </sheets>
  <externalReferences>
    <externalReference r:id="rId22"/>
    <externalReference r:id="rId23"/>
  </externalReferences>
  <definedNames>
    <definedName name="_data">'[1]במוסדות ובבית'!$A$8:$AI$39</definedName>
    <definedName name="_xlnm._FilterDatabase" localSheetId="4" hidden="1">'4'!$A$4:$F$41</definedName>
    <definedName name="_xlnm._FilterDatabase" localSheetId="15" hidden="1">'5.15'!$A$3:$D$44</definedName>
    <definedName name="_xlnm._FilterDatabase" localSheetId="9" hidden="1">'9'!$A$1:$F$42</definedName>
    <definedName name="_men55">'5.17'!#REF!</definedName>
    <definedName name="_men65">'5.17'!#REF!</definedName>
    <definedName name="data">#REF!</definedName>
    <definedName name="data5.12">'5.12'!$A$4:$C$38</definedName>
    <definedName name="general">'5.17'!#REF!</definedName>
    <definedName name="home">[2]data!$A$33:$E$53</definedName>
    <definedName name="institute">[2]data!$A$5:$E$28</definedName>
    <definedName name="T5.12">'5.15'!$A$7:$D$38</definedName>
    <definedName name="T5.3">'4'!$A$5:$F$38</definedName>
    <definedName name="T5.9">#REF!</definedName>
    <definedName name="target">'5.17'!#REF!</definedName>
    <definedName name="total55">'5.17'!#REF!</definedName>
    <definedName name="total65">'5.17'!#REF!</definedName>
    <definedName name="women55">'5.17'!#REF!</definedName>
    <definedName name="women65">'5.17'!#REF!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9" i="22" l="1"/>
  <c r="O19" i="22"/>
  <c r="N23" i="22"/>
  <c r="O23" i="22"/>
  <c r="N21" i="22"/>
  <c r="O21" i="22"/>
  <c r="N24" i="22"/>
  <c r="O24" i="22"/>
  <c r="N26" i="22"/>
  <c r="O26" i="22"/>
  <c r="N27" i="22"/>
  <c r="O27" i="22"/>
  <c r="N25" i="22"/>
  <c r="O25" i="22"/>
  <c r="N20" i="22"/>
  <c r="O20" i="22"/>
  <c r="N28" i="22"/>
  <c r="O28" i="22"/>
  <c r="N29" i="22"/>
  <c r="O29" i="22"/>
  <c r="O22" i="22"/>
  <c r="N22" i="22"/>
  <c r="C49" i="22" l="1"/>
  <c r="D49" i="22"/>
  <c r="C50" i="22"/>
  <c r="D50" i="22"/>
  <c r="C51" i="22"/>
  <c r="D51" i="22"/>
  <c r="D48" i="22"/>
  <c r="C48" i="22"/>
  <c r="N4" i="22"/>
  <c r="N5" i="22"/>
  <c r="N6" i="22"/>
  <c r="N7" i="22"/>
  <c r="N8" i="22"/>
  <c r="N9" i="22"/>
  <c r="N10" i="22"/>
  <c r="N11" i="22"/>
  <c r="N12" i="22"/>
  <c r="N13" i="22"/>
  <c r="N14" i="22"/>
  <c r="N15" i="22"/>
  <c r="N3" i="22"/>
  <c r="F6" i="22" l="1"/>
  <c r="F5" i="22"/>
  <c r="F4" i="22"/>
  <c r="F3" i="22"/>
</calcChain>
</file>

<file path=xl/sharedStrings.xml><?xml version="1.0" encoding="utf-8"?>
<sst xmlns="http://schemas.openxmlformats.org/spreadsheetml/2006/main" count="1011" uniqueCount="252">
  <si>
    <t>סה"כ בעולם</t>
  </si>
  <si>
    <t>אסיה</t>
  </si>
  <si>
    <t>אפריקה</t>
  </si>
  <si>
    <t>מיליונים</t>
  </si>
  <si>
    <t>אחוזים</t>
  </si>
  <si>
    <t>אלפים</t>
  </si>
  <si>
    <t>אחוז מכלל האוכלוסייה</t>
  </si>
  <si>
    <t>סין</t>
  </si>
  <si>
    <t>הודו</t>
  </si>
  <si>
    <t>ארצות הברית</t>
  </si>
  <si>
    <t>יפן</t>
  </si>
  <si>
    <t>רוסיה</t>
  </si>
  <si>
    <t>גרמניה</t>
  </si>
  <si>
    <t>אינדונזיה</t>
  </si>
  <si>
    <t>איטליה</t>
  </si>
  <si>
    <t>ברזיל</t>
  </si>
  <si>
    <t>צרפת</t>
  </si>
  <si>
    <t>בני +65</t>
  </si>
  <si>
    <t>בני +75</t>
  </si>
  <si>
    <t>בני +80</t>
  </si>
  <si>
    <t>יוון</t>
  </si>
  <si>
    <t>ספרד</t>
  </si>
  <si>
    <t>שוודיה</t>
  </si>
  <si>
    <t>בריטניה</t>
  </si>
  <si>
    <t>פינלנד</t>
  </si>
  <si>
    <t>דנמרק</t>
  </si>
  <si>
    <t>הונגריה</t>
  </si>
  <si>
    <t>צ'כיה</t>
  </si>
  <si>
    <t>הולנד</t>
  </si>
  <si>
    <t>אורוגוואי</t>
  </si>
  <si>
    <t>קנדה</t>
  </si>
  <si>
    <t>אוסטרליה</t>
  </si>
  <si>
    <t>פולין</t>
  </si>
  <si>
    <t>ארגנטינה</t>
  </si>
  <si>
    <t>ישראל</t>
  </si>
  <si>
    <t>דרום קוריאה</t>
  </si>
  <si>
    <t>תורכיה</t>
  </si>
  <si>
    <t>דרום אפריקה</t>
  </si>
  <si>
    <t>מרוקו</t>
  </si>
  <si>
    <t>מקסיקו</t>
  </si>
  <si>
    <t>מצרים</t>
  </si>
  <si>
    <t>ירדן</t>
  </si>
  <si>
    <t>אתיופיה</t>
  </si>
  <si>
    <t>סה"כ</t>
  </si>
  <si>
    <t>גברים</t>
  </si>
  <si>
    <t>נשים</t>
  </si>
  <si>
    <t>אחוז בני +65</t>
  </si>
  <si>
    <t>אחוז הנשים מתוך</t>
  </si>
  <si>
    <t>כללי</t>
  </si>
  <si>
    <t>ילדים</t>
  </si>
  <si>
    <t>* לפי סדר יורד של מספר בני +65 באוכלוסייה</t>
  </si>
  <si>
    <t>אחוז בני +65 מהאוכלוסייה</t>
  </si>
  <si>
    <t>אחוז מכלל האוכלוסייה במדינה</t>
  </si>
  <si>
    <t>מוצג ל-1,000</t>
  </si>
  <si>
    <r>
      <t>יחס תלות</t>
    </r>
    <r>
      <rPr>
        <vertAlign val="superscript"/>
        <sz val="12.5"/>
        <rFont val="David"/>
        <family val="2"/>
        <charset val="177"/>
      </rPr>
      <t>(2)</t>
    </r>
  </si>
  <si>
    <t>2. הגדרת יחסי תלות:</t>
  </si>
  <si>
    <t xml:space="preserve">    ילדים: מס' גילאי 0-19 מחולק במס' גילאי 20-64</t>
  </si>
  <si>
    <t>1. לפי סדר יורד של אחוז הנשים בקרב בני +65</t>
  </si>
  <si>
    <t xml:space="preserve">    כללי: מס' גילאי 0-19 ועוד מס' גילאי +65 מחולק במס' גילאי 20-64</t>
  </si>
  <si>
    <r>
      <t>דירוג בין מדינות העולם</t>
    </r>
    <r>
      <rPr>
        <vertAlign val="superscript"/>
        <sz val="12"/>
        <rFont val="David"/>
        <family val="2"/>
        <charset val="177"/>
      </rPr>
      <t>(2)</t>
    </r>
  </si>
  <si>
    <t>מונקו</t>
  </si>
  <si>
    <t>1. לפי סדר יורד של אחוז בני +65 באוכלוסייה</t>
  </si>
  <si>
    <t>זקנים</t>
  </si>
  <si>
    <t>1. ממוין לפי סדר יורד של יחס תלות זקנים</t>
  </si>
  <si>
    <t xml:space="preserve">   זקנים: מס' גילאי +65 מחולק במס' גילאי 20-64</t>
  </si>
  <si>
    <t>1. הגדרת יחסי תלות:  זקנים - מס' גילאי +65 מחולק במס' גילאי 20-64; כללי - מס' גילאי 0-19 ועוד מס' גילאי +65 מחולק במס' גילאי 20-64; ילדים - מס' גילאי 0-19 מחולק במס' גילאי 20-64</t>
  </si>
  <si>
    <t>מצב</t>
  </si>
  <si>
    <t>הערות</t>
  </si>
  <si>
    <t xml:space="preserve">2. ממוין לפי סדר א"ב  </t>
  </si>
  <si>
    <t>לקט נתונים</t>
  </si>
  <si>
    <t>כללי*</t>
  </si>
  <si>
    <t>* יחס תלות כללי הוא חיבור יחס תלות זקנים ויחס תלות ילדים</t>
  </si>
  <si>
    <t>*לפי סדר יורד של אחוז הפטירות (טור הסה"כ)</t>
  </si>
  <si>
    <r>
      <t>יחס המינים בקרב בני +65</t>
    </r>
    <r>
      <rPr>
        <vertAlign val="superscript"/>
        <sz val="12.5"/>
        <color indexed="8"/>
        <rFont val="David"/>
        <family val="2"/>
        <charset val="177"/>
      </rPr>
      <t>(2)</t>
    </r>
  </si>
  <si>
    <r>
      <t>דירוג בין מדינות העולם</t>
    </r>
    <r>
      <rPr>
        <vertAlign val="superscript"/>
        <sz val="12.5"/>
        <color indexed="8"/>
        <rFont val="David"/>
        <family val="2"/>
        <charset val="177"/>
      </rPr>
      <t>(3)</t>
    </r>
  </si>
  <si>
    <t>2. מספר הגברים לכל 1,000 נשים</t>
  </si>
  <si>
    <t>2. כולל מדינות של בריה"מ לשעבר</t>
  </si>
  <si>
    <t>אמריקה הלטינית והקריביים</t>
  </si>
  <si>
    <t>אוסטריה</t>
  </si>
  <si>
    <t>בלגיה</t>
  </si>
  <si>
    <t>כלל האוכלוסייה</t>
  </si>
  <si>
    <t>מספר חדש</t>
  </si>
  <si>
    <r>
      <t>אירופה</t>
    </r>
    <r>
      <rPr>
        <vertAlign val="superscript"/>
        <sz val="12.5"/>
        <rFont val="David"/>
        <family val="2"/>
        <charset val="177"/>
      </rPr>
      <t>(2)</t>
    </r>
  </si>
  <si>
    <t>בני +90</t>
  </si>
  <si>
    <t>אמצע שנה</t>
  </si>
  <si>
    <t>65-69</t>
  </si>
  <si>
    <t>בני +65 ביבשת אירופה</t>
  </si>
  <si>
    <t>בני +65 ביבשת אפריקה</t>
  </si>
  <si>
    <t>בני +65 מאוכלוסיית העולם</t>
  </si>
  <si>
    <t>סידורי אתר אי די בי</t>
  </si>
  <si>
    <t>סידורי מכון</t>
  </si>
  <si>
    <t>* לפי סדר א"ב</t>
  </si>
  <si>
    <t xml:space="preserve">סידורי אתר אי די בי </t>
  </si>
  <si>
    <t>65+</t>
  </si>
  <si>
    <t>צ'ילה</t>
  </si>
  <si>
    <t>אסטוניה</t>
  </si>
  <si>
    <t>איסלנד</t>
  </si>
  <si>
    <t>אירלנד</t>
  </si>
  <si>
    <t>לוקסמבורג</t>
  </si>
  <si>
    <t>ניו זילנד</t>
  </si>
  <si>
    <t>נורווגיה</t>
  </si>
  <si>
    <t>פורטוגל</t>
  </si>
  <si>
    <t>סלובקיה</t>
  </si>
  <si>
    <t>סלובניה</t>
  </si>
  <si>
    <t>שוויץ</t>
  </si>
  <si>
    <t>אחוז מהאוכלוסייה המתאימה בכל תא</t>
  </si>
  <si>
    <t>1. לפי סדר יורד של גיל הפרישה הרשמי לגברים</t>
  </si>
  <si>
    <t>כלל האוכלוסייה אלפים 1950</t>
  </si>
  <si>
    <t>לוח 5.3: הגיל החציוני של כלל האוכלוסייה במדינות ובשנים נבחרות*</t>
  </si>
  <si>
    <t>לוח 5.5: בני +65 וחלקם בקרב כלל האוכלוסייה במדינות ובשנים נבחרות*</t>
  </si>
  <si>
    <t>לוח 5.6: אחוז הגידול, מאז 1950, במספר בני +65 ובקרב כלל האוכלוסייה, מדינות ושנים נבחרות*</t>
  </si>
  <si>
    <t>בבית</t>
  </si>
  <si>
    <t>במוסדות</t>
  </si>
  <si>
    <t>..</t>
  </si>
  <si>
    <t>1. לפי סדר יורד בטור סה"כ</t>
  </si>
  <si>
    <r>
      <t>שנה</t>
    </r>
    <r>
      <rPr>
        <vertAlign val="superscript"/>
        <sz val="12.5"/>
        <rFont val="David"/>
        <family val="2"/>
        <charset val="177"/>
      </rPr>
      <t>(2)</t>
    </r>
  </si>
  <si>
    <t>סינגפור</t>
  </si>
  <si>
    <t>אחוזים, כל שנה בהשוואה ל-1950</t>
  </si>
  <si>
    <r>
      <t xml:space="preserve">מדינות </t>
    </r>
    <r>
      <rPr>
        <sz val="11"/>
        <color indexed="8"/>
        <rFont val="David"/>
        <family val="2"/>
        <charset val="177"/>
      </rPr>
      <t>OECD</t>
    </r>
  </si>
  <si>
    <t>מספר נוכחי</t>
  </si>
  <si>
    <r>
      <rPr>
        <sz val="12.5"/>
        <rFont val="David"/>
        <family val="2"/>
      </rPr>
      <t>אוקיאניה</t>
    </r>
    <r>
      <rPr>
        <vertAlign val="superscript"/>
        <sz val="12.5"/>
        <rFont val="David"/>
        <family val="2"/>
      </rPr>
      <t>(4)</t>
    </r>
  </si>
  <si>
    <t>3. כולל ארה"ב וקנדה, ללא מקסיקו</t>
  </si>
  <si>
    <t>4. כולל אוסטרליה, ניו-זילנד והאיים הפולינזיים</t>
  </si>
  <si>
    <t>מוכן</t>
  </si>
  <si>
    <t>מדינה</t>
  </si>
  <si>
    <t>יבשת/אזור</t>
  </si>
  <si>
    <t>לטביה</t>
  </si>
  <si>
    <t>1. ממוין לפי סדר א"ב</t>
  </si>
  <si>
    <t>תוחלת החיים בלידה במדינות נבחרות, 2016</t>
  </si>
  <si>
    <t>יפן 45%, ישראל 41%, ארה"ב 32%, איטליה 11%</t>
  </si>
  <si>
    <t>אחוז בני 65-69 בכוח העבודה, 2017</t>
  </si>
  <si>
    <r>
      <t>צפון אמריקה</t>
    </r>
    <r>
      <rPr>
        <vertAlign val="superscript"/>
        <sz val="12.5"/>
        <rFont val="David"/>
        <family val="2"/>
        <charset val="177"/>
      </rPr>
      <t>(3)</t>
    </r>
  </si>
  <si>
    <t>Iceland</t>
  </si>
  <si>
    <t>Norway</t>
  </si>
  <si>
    <t>Israel</t>
  </si>
  <si>
    <t>Italy</t>
  </si>
  <si>
    <t>Portugal</t>
  </si>
  <si>
    <t>Ireland</t>
  </si>
  <si>
    <t>United States</t>
  </si>
  <si>
    <t>Poland</t>
  </si>
  <si>
    <t>Netherlands</t>
  </si>
  <si>
    <t>Belgium</t>
  </si>
  <si>
    <t>New Zealand</t>
  </si>
  <si>
    <t>Germany</t>
  </si>
  <si>
    <t>Sweden</t>
  </si>
  <si>
    <t>Canada</t>
  </si>
  <si>
    <t>Denmark</t>
  </si>
  <si>
    <t>Finland</t>
  </si>
  <si>
    <t>Japan</t>
  </si>
  <si>
    <t>Australia</t>
  </si>
  <si>
    <t>Mexico</t>
  </si>
  <si>
    <t>Spain</t>
  </si>
  <si>
    <t>Switzerland</t>
  </si>
  <si>
    <t>United Kingdom</t>
  </si>
  <si>
    <t>Chile</t>
  </si>
  <si>
    <t>Austria</t>
  </si>
  <si>
    <t>Estonia</t>
  </si>
  <si>
    <t>Czech Republic</t>
  </si>
  <si>
    <t>Hungary</t>
  </si>
  <si>
    <t>Slovak Republic</t>
  </si>
  <si>
    <t>Greece</t>
  </si>
  <si>
    <t>France</t>
  </si>
  <si>
    <t>Korea</t>
  </si>
  <si>
    <t>Luxembourg</t>
  </si>
  <si>
    <t>Turkey</t>
  </si>
  <si>
    <t>Slovenia</t>
  </si>
  <si>
    <t>Latvia</t>
  </si>
  <si>
    <t xml:space="preserve">3. הנתונים במדינות אלו אינם ניתנים להשוואה ישירה עם נתוני מדינות אחרות, בגלל  שוני במתודולוגיה של שאלון הסקר </t>
  </si>
  <si>
    <t>מספר בני +65 בעולם, 2018 מיליונים</t>
  </si>
  <si>
    <t>אחוז בני +65 במדינות נבחרות, 2018</t>
  </si>
  <si>
    <t>יחסי תלות במדינות שונות, 2018 מוצג ל-1,000</t>
  </si>
  <si>
    <t>2. גיל הפרישה הרשמי הוא הגיל בו אדם יכול לפרוש לגמלאות ללא הפחתה בפנסיה, לאחר שעבד מגיל 22</t>
  </si>
  <si>
    <r>
      <t>מקור:</t>
    </r>
    <r>
      <rPr>
        <sz val="9"/>
        <color indexed="8"/>
        <rFont val="David"/>
        <family val="2"/>
        <charset val="177"/>
      </rPr>
      <t xml:space="preserve"> </t>
    </r>
    <r>
      <rPr>
        <sz val="9"/>
        <color indexed="8"/>
        <rFont val="Times New Roman"/>
        <family val="1"/>
      </rPr>
      <t xml:space="preserve"> </t>
    </r>
    <r>
      <rPr>
        <sz val="10"/>
        <color indexed="8"/>
        <rFont val="Times New Roman"/>
        <family val="1"/>
      </rPr>
      <t>US Bureau of the Census, International Data Base</t>
    </r>
    <r>
      <rPr>
        <sz val="9"/>
        <color indexed="8"/>
        <rFont val="Times New Roman"/>
        <family val="1"/>
      </rPr>
      <t xml:space="preserve"> </t>
    </r>
  </si>
  <si>
    <r>
      <t xml:space="preserve">מקור: </t>
    </r>
    <r>
      <rPr>
        <sz val="11"/>
        <color indexed="8"/>
        <rFont val="Times New Roman"/>
        <family val="1"/>
      </rPr>
      <t xml:space="preserve">US Bureau of the Census, International Data Base; US Census Bureau , An Aging World 2008 </t>
    </r>
  </si>
  <si>
    <r>
      <t xml:space="preserve">מקור: </t>
    </r>
    <r>
      <rPr>
        <sz val="11"/>
        <color indexed="8"/>
        <rFont val="Times New Roman"/>
        <family val="1"/>
      </rPr>
      <t>US Bureau of the Census, International Data Base; US Census Bureau , An Aging World 2008</t>
    </r>
  </si>
  <si>
    <r>
      <t>מקור:</t>
    </r>
    <r>
      <rPr>
        <sz val="9"/>
        <rFont val="David"/>
        <family val="2"/>
        <charset val="177"/>
      </rPr>
      <t xml:space="preserve"> </t>
    </r>
    <r>
      <rPr>
        <sz val="9"/>
        <rFont val="Times New Roman"/>
        <family val="1"/>
      </rPr>
      <t xml:space="preserve"> </t>
    </r>
    <r>
      <rPr>
        <sz val="10"/>
        <rFont val="Times New Roman"/>
        <family val="1"/>
      </rPr>
      <t>US Bureau of the Census, International Data Base</t>
    </r>
  </si>
  <si>
    <t>מקור:  US Bureau of the Census, International Data Base</t>
  </si>
  <si>
    <r>
      <t xml:space="preserve">מקור: </t>
    </r>
    <r>
      <rPr>
        <sz val="10"/>
        <rFont val="Times New Roman"/>
        <family val="1"/>
      </rPr>
      <t>OECD.stat</t>
    </r>
  </si>
  <si>
    <r>
      <t xml:space="preserve">מקור: </t>
    </r>
    <r>
      <rPr>
        <sz val="11"/>
        <color indexed="8"/>
        <rFont val="Times New Roman"/>
        <family val="1"/>
      </rPr>
      <t>US Bureau of the Census, International Data Base</t>
    </r>
  </si>
  <si>
    <r>
      <t xml:space="preserve">מקור: </t>
    </r>
    <r>
      <rPr>
        <sz val="10"/>
        <rFont val="Times New Roman"/>
        <family val="1"/>
      </rPr>
      <t>OECD</t>
    </r>
  </si>
  <si>
    <t>מקור: OECD.stat</t>
  </si>
  <si>
    <t>*לפי סדר יורד בטור הסה"כ של בני +65</t>
  </si>
  <si>
    <r>
      <t>שנה</t>
    </r>
    <r>
      <rPr>
        <vertAlign val="superscript"/>
        <sz val="12.5"/>
        <color indexed="8"/>
        <rFont val="David"/>
        <family val="2"/>
        <charset val="177"/>
      </rPr>
      <t>(3)</t>
    </r>
  </si>
  <si>
    <t>Lithuania</t>
  </si>
  <si>
    <t>ליטא</t>
  </si>
  <si>
    <t>2. בחלק מהמדינות חסרים נתונים ולכן לא ניתן לחשב נתון סה"כ</t>
  </si>
  <si>
    <r>
      <t>סה"כ</t>
    </r>
    <r>
      <rPr>
        <vertAlign val="superscript"/>
        <sz val="12.5"/>
        <color rgb="FF000000"/>
        <rFont val="David"/>
        <family val="2"/>
      </rPr>
      <t>(2)</t>
    </r>
  </si>
  <si>
    <r>
      <t>מקור:</t>
    </r>
    <r>
      <rPr>
        <sz val="9"/>
        <rFont val="David"/>
        <family val="2"/>
        <charset val="177"/>
      </rPr>
      <t xml:space="preserve"> </t>
    </r>
    <r>
      <rPr>
        <sz val="9"/>
        <rFont val="Times New Roman"/>
        <family val="1"/>
      </rPr>
      <t xml:space="preserve"> </t>
    </r>
    <r>
      <rPr>
        <sz val="10"/>
        <rFont val="Times New Roman"/>
        <family val="1"/>
      </rPr>
      <t xml:space="preserve">US Bureau of the Census, International Data Base </t>
    </r>
  </si>
  <si>
    <t>נתונים חדשים בכל הלוח</t>
  </si>
  <si>
    <t>מקור: US Bureau of the Census, International Data Base</t>
  </si>
  <si>
    <t>דירוג*</t>
  </si>
  <si>
    <t>אירופה</t>
  </si>
  <si>
    <t>צפון אמריקה</t>
  </si>
  <si>
    <t>אוקיאניה</t>
  </si>
  <si>
    <t>העולם</t>
  </si>
  <si>
    <t>בלידה</t>
  </si>
  <si>
    <t>בגיל 60</t>
  </si>
  <si>
    <t>* לפי סדר יורד של תוחלת חיים בריאים בלידה</t>
  </si>
  <si>
    <r>
      <t xml:space="preserve">מקור: </t>
    </r>
    <r>
      <rPr>
        <sz val="10"/>
        <rFont val="David"/>
        <family val="2"/>
        <charset val="177"/>
      </rPr>
      <t>World Health Organization, Global Health Observatory Data Repository</t>
    </r>
  </si>
  <si>
    <t>2. הנתונים הם ל-2022 אלא אם צוין אחרת</t>
  </si>
  <si>
    <t xml:space="preserve">(2020) 1.7 </t>
  </si>
  <si>
    <t xml:space="preserve">(2016) 8.7 </t>
  </si>
  <si>
    <t>3. הנתונים הם ל-2021 אלא אם צוין אחרת</t>
  </si>
  <si>
    <t>2020 ,2017</t>
  </si>
  <si>
    <r>
      <t>ניו זילנד</t>
    </r>
    <r>
      <rPr>
        <vertAlign val="superscript"/>
        <sz val="12.5"/>
        <color rgb="FF000000"/>
        <rFont val="David"/>
        <family val="2"/>
      </rPr>
      <t>(3)</t>
    </r>
  </si>
  <si>
    <r>
      <t>קנדה</t>
    </r>
    <r>
      <rPr>
        <vertAlign val="superscript"/>
        <sz val="12.5"/>
        <color rgb="FF000000"/>
        <rFont val="David"/>
        <family val="2"/>
      </rPr>
      <t>(3)</t>
    </r>
  </si>
  <si>
    <r>
      <t>ארצות הברית</t>
    </r>
    <r>
      <rPr>
        <vertAlign val="superscript"/>
        <sz val="12.5"/>
        <color rgb="FF000000"/>
        <rFont val="David"/>
        <family val="2"/>
      </rPr>
      <t>(3)</t>
    </r>
  </si>
  <si>
    <r>
      <t>אוסטרליה</t>
    </r>
    <r>
      <rPr>
        <vertAlign val="superscript"/>
        <sz val="12.5"/>
        <rFont val="David"/>
        <family val="2"/>
      </rPr>
      <t>(3)</t>
    </r>
  </si>
  <si>
    <r>
      <t>צ'ילה</t>
    </r>
    <r>
      <rPr>
        <vertAlign val="superscript"/>
        <sz val="12.5"/>
        <rFont val="David"/>
        <family val="2"/>
      </rPr>
      <t>(3)</t>
    </r>
  </si>
  <si>
    <t>שנה בכותרת הלוח</t>
  </si>
  <si>
    <t>3. גיל הפרישה האפקטיבי מחושב על פי ממוצע גיל היציאה משוק העבודה לקבוצות גיל בנות 5 שנים, עבור בני 40 ומעלה</t>
  </si>
  <si>
    <r>
      <t>לוח 5.16: יחסי תלות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2.5"/>
        <rFont val="David"/>
        <family val="2"/>
        <charset val="177"/>
      </rPr>
      <t xml:space="preserve"> במדינות נבחרות, תחזית לשנים 2035 ו-2050</t>
    </r>
    <r>
      <rPr>
        <b/>
        <vertAlign val="superscript"/>
        <sz val="12.5"/>
        <rFont val="David"/>
        <family val="2"/>
        <charset val="177"/>
      </rPr>
      <t>(2)</t>
    </r>
  </si>
  <si>
    <r>
      <t>גיל פרישה רשמי</t>
    </r>
    <r>
      <rPr>
        <vertAlign val="superscript"/>
        <sz val="12.5"/>
        <color rgb="FF0070C0"/>
        <rFont val="David"/>
        <family val="2"/>
        <charset val="177"/>
      </rPr>
      <t>(2)</t>
    </r>
  </si>
  <si>
    <r>
      <t>גיל פרישה אפקטיבי</t>
    </r>
    <r>
      <rPr>
        <vertAlign val="superscript"/>
        <sz val="12.5"/>
        <color rgb="FF0070C0"/>
        <rFont val="David"/>
        <family val="2"/>
        <charset val="177"/>
      </rPr>
      <t>(3)</t>
    </r>
  </si>
  <si>
    <t>(2017) 8.0</t>
  </si>
  <si>
    <t>מדינה יבשת</t>
  </si>
  <si>
    <t>מדינה / יבשת</t>
  </si>
  <si>
    <r>
      <t xml:space="preserve">לוח 5.18: גיל פרישה רשמי מעבודה וגיל פרישה אפקטיבי ממוצע במדינות </t>
    </r>
    <r>
      <rPr>
        <b/>
        <sz val="11"/>
        <color rgb="FF0070C0"/>
        <rFont val="David"/>
        <family val="2"/>
        <charset val="177"/>
      </rPr>
      <t>OECD</t>
    </r>
    <r>
      <rPr>
        <b/>
        <sz val="12.5"/>
        <color rgb="FF0070C0"/>
        <rFont val="David"/>
        <family val="2"/>
        <charset val="177"/>
      </rPr>
      <t>, לפי מין, 2022</t>
    </r>
    <r>
      <rPr>
        <b/>
        <vertAlign val="superscript"/>
        <sz val="12.5"/>
        <color rgb="FF0070C0"/>
        <rFont val="David"/>
        <family val="2"/>
        <charset val="177"/>
      </rPr>
      <t>(1)</t>
    </r>
  </si>
  <si>
    <t>לוח 5.13: פטירות של בני +65, מתוך סך הפטירות, לפי מין, במדינות נבחרות*, 2023</t>
  </si>
  <si>
    <t>מקור: United Nations, World Population Prospects, 2024</t>
  </si>
  <si>
    <r>
      <t xml:space="preserve">לוח 5.17: השתתפות בני +65 בכוח העבודה במדינות </t>
    </r>
    <r>
      <rPr>
        <b/>
        <sz val="11"/>
        <color rgb="FF0070C0"/>
        <rFont val="David"/>
        <family val="2"/>
        <charset val="177"/>
      </rPr>
      <t>OECD</t>
    </r>
    <r>
      <rPr>
        <b/>
        <sz val="12.5"/>
        <color rgb="FF0070C0"/>
        <rFont val="David"/>
        <family val="2"/>
        <charset val="177"/>
      </rPr>
      <t>, לפי גיל ומין, 2023*</t>
    </r>
  </si>
  <si>
    <r>
      <t>לוח 5.1: בני +65 בעולם ובכל יבשת/אזור, 2023 ותחזית ל-2035</t>
    </r>
    <r>
      <rPr>
        <b/>
        <vertAlign val="superscript"/>
        <sz val="12.5"/>
        <color rgb="FF0070C0"/>
        <rFont val="David"/>
        <family val="2"/>
        <charset val="177"/>
      </rPr>
      <t>(1)</t>
    </r>
  </si>
  <si>
    <t>1. לפי סדר יורד של מספר בני +65 באוכלוסייה ב-2023</t>
  </si>
  <si>
    <t>שנה בכותרת ובכותרות הטורים</t>
  </si>
  <si>
    <r>
      <t>לוח 5.4: בני +65 מכלל האוכלוסייה במדינות נבחרות, לפי גיל, 2023</t>
    </r>
    <r>
      <rPr>
        <b/>
        <vertAlign val="superscript"/>
        <sz val="12.5"/>
        <color rgb="FF0070C0"/>
        <rFont val="David"/>
        <family val="2"/>
        <charset val="177"/>
      </rPr>
      <t>(1)</t>
    </r>
  </si>
  <si>
    <t>2. הדירוג מתייחס לאחוז בני +65 באוכלוסייה, ונע בין מונקו שבה האחוז גבוה ביותר לבין קטר, שהיא מקום 227 ברשימה, והאחוז שם הוא הנמוך ביותר מבין המדינות שנסקרו (1.4)</t>
  </si>
  <si>
    <t>לוח 5.2: עשר המדינות בעלות המספר הגבוה ביותר של בני +65, 2023*</t>
  </si>
  <si>
    <t>נמחקה שנת 2022, נוספה 2023</t>
  </si>
  <si>
    <t>לוח 5.7: בני +65 מכלל האוכלוסייה, לפי מין במדינות נבחרות, 2023 ותחזית לשנת 2035*</t>
  </si>
  <si>
    <t>* לפי סדר יורד של אחוז בני +65 בשנת 2023</t>
  </si>
  <si>
    <t>שנה בכותרת ובהערה</t>
  </si>
  <si>
    <t>סדר המדינות בלוח השתנה, בכל השנים - להעתיק את כל הלוח מחדש</t>
  </si>
  <si>
    <t>לוח 5.8: בני +80 מכלל האוכלוסייה לפי מין, במדינות נבחרות, 2023 ותחזית לשנת 2035*</t>
  </si>
  <si>
    <t>*לפי סדר יורד של אחוז בני +80 מכלל האוכלוסייה בשנת 2023</t>
  </si>
  <si>
    <r>
      <t>לוח 5.9: בנות +65, לפי גיל ויחס המינים, במדינות נבחרות</t>
    </r>
    <r>
      <rPr>
        <b/>
        <vertAlign val="superscript"/>
        <sz val="12.5"/>
        <color theme="4"/>
        <rFont val="David"/>
        <family val="2"/>
        <charset val="177"/>
      </rPr>
      <t>(1)</t>
    </r>
    <r>
      <rPr>
        <b/>
        <sz val="12.5"/>
        <color theme="4"/>
        <rFont val="David"/>
        <family val="2"/>
        <charset val="177"/>
      </rPr>
      <t>, 2023</t>
    </r>
  </si>
  <si>
    <t>3. הדירוג מתייחס לאחוז הנשים מתוך בני +65, ונע בין פאלאו שבה האחוז הגבוה ביותר (75%) לבין איחוד האמירויות הערביות הנמצאת במקום 227 ברשימה והאחוז שם הנמוך ביותר (24.1%)</t>
  </si>
  <si>
    <t>סדר המדינות בלוח השתנה</t>
  </si>
  <si>
    <t>לוח 5.10: אומדני תוחלת חיים בלידה לפי מין במדינות נבחרות וביבשות העולם,  2023</t>
  </si>
  <si>
    <t>מקור: United Nations, World Population Prospects 2024, Online Edition</t>
  </si>
  <si>
    <t>שנה בכותרת שינוי בהערה ובמקור</t>
  </si>
  <si>
    <t>לוח 5.11: אומדני תוחלת חיים בגיל 60 לפי מין במדינות נבחרות וביבשות העולם,  2023</t>
  </si>
  <si>
    <t>* הדירוג מתייחס לטור סה"כ ונע בין מונקו שבה תוחלת החיים בגיל 60 היא 27.8 לבין פיג'י הנמצאת במקום 236 ברשימה, ובה תוחלת החיים בגיל 60 היא 15.0 שנים</t>
  </si>
  <si>
    <t>* הדירוג מתייחס למדינות בטור סה"כ ונע בין מונקו שבה תוחלת החיים בלידה היא 86.4 לבין ניגריה הנמצאת במקום 236 ברשימה, ובה תוחלת החיים בלידה היא 54.5 שנים</t>
  </si>
  <si>
    <t>5.12: אומדני תוחלת חיים בריאים בלידה ובגיל 60,  2021, במדינות נבחרות*</t>
  </si>
  <si>
    <t>שנהבכותרת</t>
  </si>
  <si>
    <t>שנה בכותרת ובמקור</t>
  </si>
  <si>
    <t>ללא שינוי</t>
  </si>
  <si>
    <r>
      <t>מדינה</t>
    </r>
    <r>
      <rPr>
        <vertAlign val="superscript"/>
        <sz val="12.5"/>
        <rFont val="David"/>
        <family val="2"/>
      </rPr>
      <t>(1)</t>
    </r>
  </si>
  <si>
    <r>
      <t xml:space="preserve">לוח 5.14: בני +65 התופסים את מצב בריאותם כטוב או טוב מאוד, במדינות </t>
    </r>
    <r>
      <rPr>
        <b/>
        <sz val="11"/>
        <rFont val="David"/>
        <family val="2"/>
        <charset val="177"/>
      </rPr>
      <t>OECD</t>
    </r>
    <r>
      <rPr>
        <b/>
        <sz val="12.5"/>
        <rFont val="David"/>
        <family val="2"/>
        <charset val="177"/>
      </rPr>
      <t>, לפי מין, 2022</t>
    </r>
  </si>
  <si>
    <r>
      <t>לוח 5.19: אחוז בני +65 אשר מקבלים טיפול ארוך טווח (Long Term Care) בביתם או במוסד, במדינות OECD, 
2021</t>
    </r>
    <r>
      <rPr>
        <b/>
        <vertAlign val="superscript"/>
        <sz val="12.5"/>
        <rFont val="David"/>
        <family val="2"/>
        <charset val="177"/>
      </rPr>
      <t>(1)</t>
    </r>
  </si>
  <si>
    <t>* לפי סדר יורד בשנת 2023</t>
  </si>
  <si>
    <r>
      <t>לוח 5.15: יחסי תלות במדינות נבחרות,</t>
    </r>
    <r>
      <rPr>
        <b/>
        <vertAlign val="superscript"/>
        <sz val="12.5"/>
        <color rgb="FF0070C0"/>
        <rFont val="David"/>
        <family val="2"/>
        <charset val="177"/>
      </rPr>
      <t>(1)</t>
    </r>
    <r>
      <rPr>
        <b/>
        <sz val="12.5"/>
        <color rgb="FF0070C0"/>
        <rFont val="David"/>
        <family val="2"/>
        <charset val="177"/>
      </rPr>
      <t xml:space="preserve">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</si>
</sst>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%"/>
    <numFmt numFmtId="167" formatCode="#,###,"/>
  </numFmts>
  <fonts count="63" x14ac:knownFonts="1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.5"/>
      <color indexed="8"/>
      <name val="David"/>
      <family val="2"/>
      <charset val="177"/>
    </font>
    <font>
      <sz val="12"/>
      <name val="Times New Roman"/>
      <family val="1"/>
    </font>
    <font>
      <sz val="12.5"/>
      <color indexed="8"/>
      <name val="David"/>
      <family val="2"/>
      <charset val="177"/>
    </font>
    <font>
      <sz val="11"/>
      <color indexed="8"/>
      <name val="Times New Roman"/>
      <family val="1"/>
    </font>
    <font>
      <b/>
      <sz val="12.5"/>
      <color indexed="10"/>
      <name val="David"/>
      <family val="2"/>
      <charset val="177"/>
    </font>
    <font>
      <sz val="11"/>
      <color indexed="8"/>
      <name val="David"/>
      <family val="2"/>
      <charset val="177"/>
    </font>
    <font>
      <sz val="9"/>
      <color indexed="8"/>
      <name val="David"/>
      <family val="2"/>
      <charset val="177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David"/>
      <family val="2"/>
      <charset val="177"/>
    </font>
    <font>
      <sz val="10"/>
      <name val="Times New Roman"/>
      <family val="1"/>
    </font>
    <font>
      <sz val="12.5"/>
      <name val="David"/>
      <family val="2"/>
      <charset val="177"/>
    </font>
    <font>
      <sz val="11"/>
      <name val="David"/>
      <family val="2"/>
      <charset val="177"/>
    </font>
    <font>
      <b/>
      <sz val="12.5"/>
      <name val="David"/>
      <family val="2"/>
      <charset val="177"/>
    </font>
    <font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vertAlign val="superscript"/>
      <sz val="12.5"/>
      <name val="David"/>
      <family val="2"/>
      <charset val="177"/>
    </font>
    <font>
      <vertAlign val="superscript"/>
      <sz val="12.5"/>
      <color indexed="8"/>
      <name val="David"/>
      <family val="2"/>
      <charset val="177"/>
    </font>
    <font>
      <vertAlign val="superscript"/>
      <sz val="12"/>
      <name val="David"/>
      <family val="2"/>
      <charset val="177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.5"/>
      <color rgb="FFFF0000"/>
      <name val="David"/>
      <family val="2"/>
      <charset val="177"/>
    </font>
    <font>
      <sz val="9"/>
      <name val="Arial"/>
      <family val="2"/>
    </font>
    <font>
      <sz val="10"/>
      <color indexed="8"/>
      <name val="David"/>
      <family val="2"/>
      <charset val="177"/>
    </font>
    <font>
      <b/>
      <sz val="10"/>
      <color indexed="10"/>
      <name val="David"/>
      <family val="2"/>
      <charset val="177"/>
    </font>
    <font>
      <b/>
      <sz val="10"/>
      <color rgb="FFFF0000"/>
      <name val="David"/>
      <family val="2"/>
      <charset val="177"/>
    </font>
    <font>
      <b/>
      <sz val="10"/>
      <color rgb="FFFF0000"/>
      <name val="Arial"/>
      <family val="2"/>
    </font>
    <font>
      <sz val="9"/>
      <name val="David"/>
      <family val="2"/>
      <charset val="177"/>
    </font>
    <font>
      <sz val="9"/>
      <name val="Times New Roman"/>
      <family val="1"/>
    </font>
    <font>
      <sz val="12.5"/>
      <color indexed="8"/>
      <name val="David"/>
      <family val="2"/>
      <charset val="177"/>
    </font>
    <font>
      <sz val="11"/>
      <color rgb="FF0070C0"/>
      <name val="David"/>
      <family val="2"/>
      <charset val="177"/>
    </font>
    <font>
      <sz val="10"/>
      <color rgb="FF0070C0"/>
      <name val="Arial"/>
      <family val="2"/>
    </font>
    <font>
      <sz val="12"/>
      <name val="David"/>
      <family val="2"/>
      <charset val="177"/>
    </font>
    <font>
      <sz val="12"/>
      <color rgb="FF000000"/>
      <name val="David"/>
      <family val="2"/>
      <charset val="177"/>
    </font>
    <font>
      <b/>
      <sz val="12"/>
      <color rgb="FF3366FF"/>
      <name val="David"/>
      <family val="2"/>
      <charset val="177"/>
    </font>
    <font>
      <sz val="12.5"/>
      <color theme="3" tint="0.39997558519241921"/>
      <name val="David"/>
      <family val="2"/>
      <charset val="177"/>
    </font>
    <font>
      <u/>
      <sz val="10"/>
      <color theme="10"/>
      <name val="Arial"/>
      <family val="2"/>
    </font>
    <font>
      <b/>
      <sz val="12.5"/>
      <color theme="3" tint="0.39997558519241921"/>
      <name val="David"/>
      <family val="2"/>
      <charset val="177"/>
    </font>
    <font>
      <b/>
      <sz val="12.5"/>
      <color rgb="FFFF0000"/>
      <name val="David"/>
      <family val="2"/>
    </font>
    <font>
      <sz val="12.5"/>
      <name val="David"/>
      <family val="2"/>
    </font>
    <font>
      <vertAlign val="superscript"/>
      <sz val="12.5"/>
      <name val="David"/>
      <family val="2"/>
    </font>
    <font>
      <sz val="11"/>
      <color theme="3" tint="0.39997558519241921"/>
      <name val="David"/>
      <family val="2"/>
      <charset val="177"/>
    </font>
    <font>
      <sz val="12.5"/>
      <color rgb="FF0070C0"/>
      <name val="David"/>
      <family val="2"/>
      <charset val="177"/>
    </font>
    <font>
      <b/>
      <sz val="12.5"/>
      <color rgb="FF0070C0"/>
      <name val="David"/>
      <family val="2"/>
      <charset val="177"/>
    </font>
    <font>
      <b/>
      <sz val="11"/>
      <color rgb="FF0070C0"/>
      <name val="David"/>
      <family val="2"/>
      <charset val="177"/>
    </font>
    <font>
      <b/>
      <vertAlign val="superscript"/>
      <sz val="12.5"/>
      <color rgb="FF0070C0"/>
      <name val="David"/>
      <family val="2"/>
      <charset val="177"/>
    </font>
    <font>
      <b/>
      <sz val="12.5"/>
      <color theme="4"/>
      <name val="David"/>
      <family val="2"/>
      <charset val="177"/>
    </font>
    <font>
      <sz val="11"/>
      <color theme="4"/>
      <name val="David"/>
      <family val="2"/>
      <charset val="177"/>
    </font>
    <font>
      <b/>
      <vertAlign val="superscript"/>
      <sz val="12.5"/>
      <color theme="4"/>
      <name val="David"/>
      <family val="2"/>
      <charset val="177"/>
    </font>
    <font>
      <b/>
      <sz val="10"/>
      <color rgb="FFFF0000"/>
      <name val="Arial"/>
      <family val="2"/>
      <charset val="177"/>
    </font>
    <font>
      <b/>
      <vertAlign val="superscript"/>
      <sz val="12.5"/>
      <name val="David"/>
      <family val="2"/>
      <charset val="177"/>
    </font>
    <font>
      <vertAlign val="superscript"/>
      <sz val="12.5"/>
      <color rgb="FF000000"/>
      <name val="David"/>
      <family val="2"/>
    </font>
    <font>
      <vertAlign val="superscript"/>
      <sz val="12.5"/>
      <color rgb="FF0070C0"/>
      <name val="David"/>
      <family val="2"/>
      <charset val="177"/>
    </font>
    <font>
      <sz val="12.5"/>
      <color theme="1"/>
      <name val="David"/>
      <family val="2"/>
    </font>
    <font>
      <sz val="11"/>
      <color theme="1"/>
      <name val="Arial"/>
      <family val="2"/>
      <scheme val="minor"/>
    </font>
    <font>
      <b/>
      <sz val="11"/>
      <name val="David"/>
      <family val="2"/>
      <charset val="177"/>
    </font>
    <font>
      <sz val="12.5"/>
      <color rgb="FF0070C0"/>
      <name val="David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6">
    <xf numFmtId="0" fontId="0" fillId="0" borderId="0"/>
    <xf numFmtId="0" fontId="42" fillId="0" borderId="0" applyNumberFormat="0" applyFill="0" applyBorder="0" applyAlignment="0" applyProtection="0"/>
    <xf numFmtId="0" fontId="19" fillId="0" borderId="0"/>
    <xf numFmtId="0" fontId="2" fillId="0" borderId="0"/>
    <xf numFmtId="0" fontId="1" fillId="0" borderId="0"/>
    <xf numFmtId="0" fontId="60" fillId="0" borderId="0"/>
  </cellStyleXfs>
  <cellXfs count="201">
    <xf numFmtId="0" fontId="0" fillId="0" borderId="0" xfId="0"/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8" fillId="0" borderId="0" xfId="0" applyFont="1"/>
    <xf numFmtId="0" fontId="4" fillId="0" borderId="0" xfId="0" applyFont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14" fillId="0" borderId="0" xfId="0" applyFont="1"/>
    <xf numFmtId="0" fontId="14" fillId="0" borderId="0" xfId="0" applyFont="1" applyAlignment="1">
      <alignment horizontal="right" wrapText="1"/>
    </xf>
    <xf numFmtId="0" fontId="14" fillId="0" borderId="5" xfId="0" applyFont="1" applyBorder="1" applyAlignment="1">
      <alignment horizontal="right" wrapText="1"/>
    </xf>
    <xf numFmtId="0" fontId="14" fillId="0" borderId="2" xfId="0" applyFont="1" applyBorder="1" applyAlignment="1">
      <alignment horizontal="right" wrapText="1"/>
    </xf>
    <xf numFmtId="0" fontId="14" fillId="0" borderId="4" xfId="0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14" fillId="0" borderId="2" xfId="0" applyFont="1" applyBorder="1"/>
    <xf numFmtId="0" fontId="5" fillId="0" borderId="0" xfId="0" applyFont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5" fillId="0" borderId="6" xfId="0" applyFont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15" fillId="0" borderId="0" xfId="0" applyFont="1"/>
    <xf numFmtId="0" fontId="15" fillId="0" borderId="0" xfId="0" applyFont="1" applyAlignment="1">
      <alignment horizontal="right" readingOrder="2"/>
    </xf>
    <xf numFmtId="0" fontId="14" fillId="0" borderId="0" xfId="0" applyFont="1" applyAlignment="1">
      <alignment horizontal="right" vertical="top" wrapText="1"/>
    </xf>
    <xf numFmtId="0" fontId="17" fillId="0" borderId="0" xfId="0" applyFont="1"/>
    <xf numFmtId="0" fontId="18" fillId="0" borderId="1" xfId="0" applyFont="1" applyBorder="1" applyAlignment="1">
      <alignment horizontal="right" wrapText="1"/>
    </xf>
    <xf numFmtId="0" fontId="19" fillId="0" borderId="0" xfId="0" applyFont="1"/>
    <xf numFmtId="0" fontId="7" fillId="0" borderId="2" xfId="0" applyFont="1" applyBorder="1" applyAlignment="1">
      <alignment horizontal="right" wrapText="1"/>
    </xf>
    <xf numFmtId="0" fontId="14" fillId="0" borderId="2" xfId="0" applyFont="1" applyBorder="1" applyAlignment="1">
      <alignment horizontal="right" vertical="top" wrapText="1"/>
    </xf>
    <xf numFmtId="164" fontId="0" fillId="0" borderId="0" xfId="0" applyNumberFormat="1"/>
    <xf numFmtId="0" fontId="14" fillId="0" borderId="2" xfId="0" applyFont="1" applyBorder="1" applyAlignment="1">
      <alignment wrapText="1"/>
    </xf>
    <xf numFmtId="164" fontId="14" fillId="0" borderId="0" xfId="0" applyNumberFormat="1" applyFont="1"/>
    <xf numFmtId="0" fontId="5" fillId="0" borderId="2" xfId="0" applyFont="1" applyBorder="1" applyAlignment="1">
      <alignment horizontal="right" vertical="top" wrapText="1"/>
    </xf>
    <xf numFmtId="164" fontId="14" fillId="0" borderId="2" xfId="0" applyNumberFormat="1" applyFont="1" applyBorder="1"/>
    <xf numFmtId="0" fontId="3" fillId="0" borderId="0" xfId="0" applyFont="1"/>
    <xf numFmtId="0" fontId="0" fillId="0" borderId="2" xfId="0" applyBorder="1"/>
    <xf numFmtId="164" fontId="14" fillId="0" borderId="0" xfId="0" applyNumberFormat="1" applyFont="1" applyAlignment="1">
      <alignment horizontal="right" wrapText="1"/>
    </xf>
    <xf numFmtId="164" fontId="14" fillId="0" borderId="1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right" wrapText="1"/>
    </xf>
    <xf numFmtId="164" fontId="14" fillId="0" borderId="2" xfId="0" applyNumberFormat="1" applyFont="1" applyBorder="1" applyAlignment="1">
      <alignment horizontal="right" wrapText="1"/>
    </xf>
    <xf numFmtId="164" fontId="5" fillId="0" borderId="2" xfId="0" applyNumberFormat="1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3" fontId="14" fillId="0" borderId="0" xfId="0" applyNumberFormat="1" applyFont="1" applyAlignment="1">
      <alignment horizontal="right" wrapText="1"/>
    </xf>
    <xf numFmtId="0" fontId="5" fillId="0" borderId="4" xfId="0" applyFont="1" applyBorder="1" applyAlignment="1">
      <alignment horizontal="centerContinuous" wrapText="1"/>
    </xf>
    <xf numFmtId="0" fontId="15" fillId="0" borderId="2" xfId="0" applyFont="1" applyBorder="1"/>
    <xf numFmtId="0" fontId="5" fillId="0" borderId="3" xfId="0" applyFont="1" applyBorder="1" applyAlignment="1">
      <alignment horizontal="centerContinuous" wrapText="1"/>
    </xf>
    <xf numFmtId="0" fontId="14" fillId="0" borderId="7" xfId="0" applyFont="1" applyBorder="1" applyAlignment="1">
      <alignment horizontal="centerContinuous" wrapText="1" readingOrder="2"/>
    </xf>
    <xf numFmtId="164" fontId="14" fillId="0" borderId="0" xfId="0" applyNumberFormat="1" applyFont="1" applyAlignment="1">
      <alignment wrapText="1"/>
    </xf>
    <xf numFmtId="164" fontId="14" fillId="0" borderId="2" xfId="0" applyNumberFormat="1" applyFont="1" applyBorder="1" applyAlignment="1">
      <alignment wrapText="1"/>
    </xf>
    <xf numFmtId="0" fontId="8" fillId="0" borderId="0" xfId="0" applyFont="1" applyAlignment="1">
      <alignment horizontal="right" readingOrder="2"/>
    </xf>
    <xf numFmtId="0" fontId="8" fillId="0" borderId="0" xfId="0" applyFont="1" applyAlignment="1">
      <alignment horizontal="centerContinuous" wrapText="1" readingOrder="2"/>
    </xf>
    <xf numFmtId="0" fontId="0" fillId="0" borderId="0" xfId="0" applyAlignment="1">
      <alignment horizontal="centerContinuous" wrapText="1"/>
    </xf>
    <xf numFmtId="0" fontId="14" fillId="0" borderId="4" xfId="0" applyFont="1" applyBorder="1" applyAlignment="1">
      <alignment horizontal="centerContinuous" wrapText="1" readingOrder="2"/>
    </xf>
    <xf numFmtId="0" fontId="14" fillId="0" borderId="1" xfId="0" applyFont="1" applyBorder="1" applyAlignment="1">
      <alignment horizontal="right" wrapText="1"/>
    </xf>
    <xf numFmtId="0" fontId="5" fillId="0" borderId="8" xfId="0" applyFont="1" applyBorder="1" applyAlignment="1">
      <alignment horizontal="centerContinuous" wrapText="1" readingOrder="2"/>
    </xf>
    <xf numFmtId="0" fontId="14" fillId="0" borderId="4" xfId="0" applyFont="1" applyBorder="1" applyAlignment="1">
      <alignment horizontal="centerContinuous" wrapText="1"/>
    </xf>
    <xf numFmtId="3" fontId="14" fillId="0" borderId="0" xfId="0" applyNumberFormat="1" applyFont="1"/>
    <xf numFmtId="3" fontId="14" fillId="0" borderId="2" xfId="0" applyNumberFormat="1" applyFont="1" applyBorder="1"/>
    <xf numFmtId="0" fontId="12" fillId="0" borderId="0" xfId="0" applyFont="1" applyAlignment="1">
      <alignment horizontal="centerContinuous" wrapText="1" readingOrder="2"/>
    </xf>
    <xf numFmtId="0" fontId="14" fillId="0" borderId="1" xfId="0" applyFont="1" applyBorder="1" applyAlignment="1">
      <alignment horizontal="right" vertical="top" wrapText="1"/>
    </xf>
    <xf numFmtId="0" fontId="14" fillId="0" borderId="0" xfId="0" applyFont="1" applyAlignment="1">
      <alignment horizontal="centerContinuous" wrapText="1"/>
    </xf>
    <xf numFmtId="0" fontId="4" fillId="0" borderId="2" xfId="0" applyFont="1" applyBorder="1" applyAlignment="1">
      <alignment horizontal="right" wrapText="1"/>
    </xf>
    <xf numFmtId="164" fontId="5" fillId="0" borderId="0" xfId="0" applyNumberFormat="1" applyFont="1" applyAlignment="1">
      <alignment wrapText="1"/>
    </xf>
    <xf numFmtId="164" fontId="5" fillId="0" borderId="2" xfId="0" applyNumberFormat="1" applyFont="1" applyBorder="1" applyAlignment="1">
      <alignment wrapText="1"/>
    </xf>
    <xf numFmtId="1" fontId="0" fillId="0" borderId="0" xfId="0" applyNumberFormat="1"/>
    <xf numFmtId="1" fontId="0" fillId="0" borderId="2" xfId="0" applyNumberFormat="1" applyBorder="1"/>
    <xf numFmtId="1" fontId="14" fillId="0" borderId="4" xfId="0" applyNumberFormat="1" applyFont="1" applyBorder="1" applyAlignment="1">
      <alignment horizontal="right" wrapText="1"/>
    </xf>
    <xf numFmtId="1" fontId="14" fillId="0" borderId="2" xfId="0" applyNumberFormat="1" applyFont="1" applyBorder="1" applyAlignment="1">
      <alignment horizontal="right" wrapText="1"/>
    </xf>
    <xf numFmtId="1" fontId="0" fillId="0" borderId="0" xfId="0" applyNumberFormat="1" applyAlignment="1">
      <alignment horizontal="centerContinuous" wrapText="1"/>
    </xf>
    <xf numFmtId="1" fontId="14" fillId="0" borderId="0" xfId="0" applyNumberFormat="1" applyFont="1"/>
    <xf numFmtId="1" fontId="14" fillId="0" borderId="2" xfId="0" applyNumberFormat="1" applyFont="1" applyBorder="1"/>
    <xf numFmtId="1" fontId="5" fillId="0" borderId="0" xfId="0" applyNumberFormat="1" applyFont="1" applyAlignment="1">
      <alignment wrapText="1" readingOrder="2"/>
    </xf>
    <xf numFmtId="164" fontId="14" fillId="0" borderId="0" xfId="0" applyNumberFormat="1" applyFont="1" applyAlignment="1">
      <alignment horizontal="centerContinuous" wrapText="1"/>
    </xf>
    <xf numFmtId="0" fontId="14" fillId="0" borderId="2" xfId="0" applyFont="1" applyBorder="1" applyAlignment="1">
      <alignment horizontal="centerContinuous" wrapText="1"/>
    </xf>
    <xf numFmtId="0" fontId="0" fillId="0" borderId="2" xfId="0" applyBorder="1" applyAlignment="1">
      <alignment horizontal="centerContinuous" wrapText="1"/>
    </xf>
    <xf numFmtId="0" fontId="24" fillId="0" borderId="0" xfId="0" applyFont="1"/>
    <xf numFmtId="1" fontId="24" fillId="0" borderId="0" xfId="0" applyNumberFormat="1" applyFont="1"/>
    <xf numFmtId="0" fontId="25" fillId="0" borderId="0" xfId="0" applyFont="1"/>
    <xf numFmtId="0" fontId="15" fillId="0" borderId="0" xfId="0" applyFont="1" applyAlignment="1">
      <alignment horizontal="centerContinuous" wrapText="1" readingOrder="2"/>
    </xf>
    <xf numFmtId="0" fontId="26" fillId="0" borderId="0" xfId="0" applyFont="1"/>
    <xf numFmtId="0" fontId="27" fillId="0" borderId="0" xfId="0" applyFont="1" applyAlignment="1">
      <alignment horizontal="right" wrapText="1"/>
    </xf>
    <xf numFmtId="164" fontId="27" fillId="0" borderId="0" xfId="0" applyNumberFormat="1" applyFont="1" applyAlignment="1">
      <alignment wrapText="1"/>
    </xf>
    <xf numFmtId="1" fontId="27" fillId="0" borderId="0" xfId="0" applyNumberFormat="1" applyFont="1" applyAlignment="1">
      <alignment wrapText="1"/>
    </xf>
    <xf numFmtId="165" fontId="16" fillId="0" borderId="0" xfId="0" applyNumberFormat="1" applyFont="1"/>
    <xf numFmtId="165" fontId="14" fillId="0" borderId="0" xfId="0" applyNumberFormat="1" applyFont="1"/>
    <xf numFmtId="165" fontId="14" fillId="0" borderId="2" xfId="0" applyNumberFormat="1" applyFont="1" applyBorder="1"/>
    <xf numFmtId="166" fontId="0" fillId="0" borderId="0" xfId="0" applyNumberFormat="1"/>
    <xf numFmtId="3" fontId="0" fillId="0" borderId="0" xfId="0" applyNumberFormat="1"/>
    <xf numFmtId="0" fontId="28" fillId="0" borderId="0" xfId="0" applyFont="1" applyAlignment="1">
      <alignment horizontal="right" readingOrder="2"/>
    </xf>
    <xf numFmtId="0" fontId="29" fillId="0" borderId="0" xfId="0" applyFont="1" applyAlignment="1">
      <alignment horizontal="right" wrapText="1"/>
    </xf>
    <xf numFmtId="164" fontId="12" fillId="0" borderId="0" xfId="0" applyNumberFormat="1" applyFont="1"/>
    <xf numFmtId="0" fontId="30" fillId="0" borderId="0" xfId="0" applyFont="1" applyAlignment="1">
      <alignment horizontal="right" wrapText="1"/>
    </xf>
    <xf numFmtId="0" fontId="29" fillId="0" borderId="2" xfId="0" applyFont="1" applyBorder="1" applyAlignment="1">
      <alignment horizontal="right" wrapText="1"/>
    </xf>
    <xf numFmtId="0" fontId="13" fillId="0" borderId="2" xfId="0" applyFont="1" applyBorder="1" applyAlignment="1">
      <alignment horizontal="right" wrapText="1"/>
    </xf>
    <xf numFmtId="1" fontId="12" fillId="0" borderId="4" xfId="0" applyNumberFormat="1" applyFont="1" applyBorder="1" applyAlignment="1">
      <alignment horizontal="right" wrapText="1"/>
    </xf>
    <xf numFmtId="0" fontId="12" fillId="0" borderId="0" xfId="0" applyFont="1" applyAlignment="1">
      <alignment horizontal="right" wrapText="1"/>
    </xf>
    <xf numFmtId="1" fontId="12" fillId="0" borderId="0" xfId="0" applyNumberFormat="1" applyFont="1" applyAlignment="1">
      <alignment wrapText="1"/>
    </xf>
    <xf numFmtId="0" fontId="31" fillId="0" borderId="0" xfId="0" applyFont="1" applyAlignment="1">
      <alignment horizontal="right" wrapText="1"/>
    </xf>
    <xf numFmtId="0" fontId="14" fillId="0" borderId="0" xfId="0" applyFont="1" applyAlignment="1">
      <alignment horizontal="centerContinuous" wrapText="1" readingOrder="2"/>
    </xf>
    <xf numFmtId="164" fontId="27" fillId="0" borderId="0" xfId="0" applyNumberFormat="1" applyFont="1"/>
    <xf numFmtId="0" fontId="5" fillId="0" borderId="0" xfId="0" quotePrefix="1" applyFont="1" applyAlignment="1">
      <alignment horizontal="right" wrapText="1"/>
    </xf>
    <xf numFmtId="0" fontId="14" fillId="0" borderId="4" xfId="0" applyFont="1" applyBorder="1" applyAlignment="1">
      <alignment wrapText="1"/>
    </xf>
    <xf numFmtId="0" fontId="27" fillId="0" borderId="2" xfId="0" applyFont="1" applyBorder="1" applyAlignment="1">
      <alignment horizontal="centerContinuous" wrapText="1"/>
    </xf>
    <xf numFmtId="164" fontId="27" fillId="0" borderId="0" xfId="0" applyNumberFormat="1" applyFont="1" applyAlignment="1">
      <alignment horizontal="right" wrapText="1"/>
    </xf>
    <xf numFmtId="164" fontId="27" fillId="0" borderId="2" xfId="0" applyNumberFormat="1" applyFont="1" applyBorder="1" applyAlignment="1">
      <alignment wrapText="1"/>
    </xf>
    <xf numFmtId="1" fontId="5" fillId="0" borderId="2" xfId="0" quotePrefix="1" applyNumberFormat="1" applyFont="1" applyBorder="1" applyAlignment="1">
      <alignment horizontal="right" wrapText="1"/>
    </xf>
    <xf numFmtId="0" fontId="5" fillId="0" borderId="2" xfId="0" quotePrefix="1" applyFont="1" applyBorder="1" applyAlignment="1">
      <alignment horizontal="right" wrapText="1"/>
    </xf>
    <xf numFmtId="0" fontId="15" fillId="0" borderId="0" xfId="0" quotePrefix="1" applyFont="1" applyAlignment="1">
      <alignment horizontal="right" readingOrder="2"/>
    </xf>
    <xf numFmtId="0" fontId="7" fillId="0" borderId="0" xfId="0" applyFont="1" applyAlignment="1">
      <alignment wrapText="1"/>
    </xf>
    <xf numFmtId="1" fontId="7" fillId="0" borderId="0" xfId="0" applyNumberFormat="1" applyFont="1" applyAlignment="1">
      <alignment wrapText="1"/>
    </xf>
    <xf numFmtId="0" fontId="14" fillId="0" borderId="0" xfId="0" applyFont="1" applyAlignment="1">
      <alignment wrapText="1"/>
    </xf>
    <xf numFmtId="0" fontId="8" fillId="0" borderId="0" xfId="0" applyFont="1" applyAlignment="1">
      <alignment horizontal="centerContinuous" wrapText="1"/>
    </xf>
    <xf numFmtId="165" fontId="27" fillId="0" borderId="0" xfId="0" applyNumberFormat="1" applyFont="1"/>
    <xf numFmtId="0" fontId="27" fillId="0" borderId="0" xfId="0" applyFont="1" applyAlignment="1">
      <alignment wrapText="1"/>
    </xf>
    <xf numFmtId="1" fontId="19" fillId="0" borderId="0" xfId="0" applyNumberFormat="1" applyFont="1" applyAlignment="1">
      <alignment horizontal="centerContinuous" wrapText="1"/>
    </xf>
    <xf numFmtId="1" fontId="19" fillId="0" borderId="2" xfId="0" applyNumberFormat="1" applyFont="1" applyBorder="1"/>
    <xf numFmtId="0" fontId="3" fillId="0" borderId="0" xfId="0" applyFont="1" applyAlignment="1">
      <alignment horizontal="centerContinuous" wrapText="1" readingOrder="2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 wrapText="1"/>
    </xf>
    <xf numFmtId="0" fontId="36" fillId="0" borderId="0" xfId="0" applyFont="1" applyAlignment="1">
      <alignment horizontal="right" readingOrder="2"/>
    </xf>
    <xf numFmtId="164" fontId="32" fillId="0" borderId="0" xfId="0" applyNumberFormat="1" applyFont="1"/>
    <xf numFmtId="0" fontId="37" fillId="0" borderId="0" xfId="0" applyFont="1"/>
    <xf numFmtId="1" fontId="14" fillId="0" borderId="0" xfId="0" applyNumberFormat="1" applyFont="1" applyAlignment="1">
      <alignment horizontal="centerContinuous" wrapText="1"/>
    </xf>
    <xf numFmtId="0" fontId="16" fillId="0" borderId="2" xfId="0" applyFont="1" applyBorder="1" applyAlignment="1">
      <alignment horizontal="right"/>
    </xf>
    <xf numFmtId="1" fontId="14" fillId="0" borderId="0" xfId="0" applyNumberFormat="1" applyFont="1" applyAlignment="1">
      <alignment wrapText="1"/>
    </xf>
    <xf numFmtId="1" fontId="14" fillId="0" borderId="2" xfId="0" applyNumberFormat="1" applyFont="1" applyBorder="1" applyAlignment="1">
      <alignment wrapText="1"/>
    </xf>
    <xf numFmtId="164" fontId="5" fillId="0" borderId="0" xfId="0" applyNumberFormat="1" applyFont="1" applyAlignment="1">
      <alignment horizontal="centerContinuous" wrapText="1"/>
    </xf>
    <xf numFmtId="0" fontId="38" fillId="0" borderId="0" xfId="0" applyFont="1" applyAlignment="1">
      <alignment horizontal="right" vertical="center" wrapText="1" readingOrder="2"/>
    </xf>
    <xf numFmtId="0" fontId="39" fillId="0" borderId="0" xfId="0" applyFont="1" applyAlignment="1">
      <alignment horizontal="right" vertical="center" wrapText="1" readingOrder="2"/>
    </xf>
    <xf numFmtId="0" fontId="40" fillId="0" borderId="0" xfId="0" applyFont="1" applyAlignment="1">
      <alignment horizontal="right" vertical="center" wrapText="1" readingOrder="2"/>
    </xf>
    <xf numFmtId="0" fontId="14" fillId="0" borderId="0" xfId="0" applyFont="1" applyAlignment="1">
      <alignment horizontal="right" vertical="center" wrapText="1" readingOrder="2"/>
    </xf>
    <xf numFmtId="0" fontId="15" fillId="0" borderId="0" xfId="0" applyFont="1" applyAlignment="1">
      <alignment readingOrder="2"/>
    </xf>
    <xf numFmtId="0" fontId="16" fillId="0" borderId="0" xfId="0" quotePrefix="1" applyFont="1" applyAlignment="1">
      <alignment horizontal="right" readingOrder="2"/>
    </xf>
    <xf numFmtId="3" fontId="7" fillId="0" borderId="0" xfId="0" applyNumberFormat="1" applyFont="1" applyAlignment="1">
      <alignment wrapText="1"/>
    </xf>
    <xf numFmtId="0" fontId="5" fillId="0" borderId="3" xfId="0" applyFont="1" applyBorder="1" applyAlignment="1">
      <alignment wrapText="1"/>
    </xf>
    <xf numFmtId="0" fontId="35" fillId="0" borderId="3" xfId="0" applyFont="1" applyBorder="1" applyAlignment="1">
      <alignment wrapText="1"/>
    </xf>
    <xf numFmtId="167" fontId="0" fillId="0" borderId="0" xfId="0" applyNumberFormat="1"/>
    <xf numFmtId="1" fontId="5" fillId="0" borderId="4" xfId="0" applyNumberFormat="1" applyFont="1" applyBorder="1" applyAlignment="1">
      <alignment horizontal="right" wrapText="1"/>
    </xf>
    <xf numFmtId="1" fontId="5" fillId="0" borderId="0" xfId="0" applyNumberFormat="1" applyFont="1" applyAlignment="1">
      <alignment wrapText="1"/>
    </xf>
    <xf numFmtId="1" fontId="5" fillId="0" borderId="2" xfId="0" applyNumberFormat="1" applyFont="1" applyBorder="1" applyAlignment="1">
      <alignment wrapText="1"/>
    </xf>
    <xf numFmtId="1" fontId="5" fillId="0" borderId="0" xfId="0" applyNumberFormat="1" applyFont="1" applyAlignment="1">
      <alignment horizontal="centerContinuous" wrapText="1"/>
    </xf>
    <xf numFmtId="0" fontId="42" fillId="0" borderId="0" xfId="1"/>
    <xf numFmtId="0" fontId="5" fillId="0" borderId="0" xfId="0" applyFont="1" applyAlignment="1">
      <alignment wrapText="1"/>
    </xf>
    <xf numFmtId="0" fontId="41" fillId="0" borderId="4" xfId="0" applyFont="1" applyBorder="1" applyAlignment="1">
      <alignment wrapText="1"/>
    </xf>
    <xf numFmtId="0" fontId="43" fillId="0" borderId="4" xfId="0" applyFont="1" applyBorder="1" applyAlignment="1">
      <alignment wrapText="1"/>
    </xf>
    <xf numFmtId="0" fontId="44" fillId="0" borderId="4" xfId="0" applyFont="1" applyBorder="1" applyAlignment="1">
      <alignment wrapText="1"/>
    </xf>
    <xf numFmtId="0" fontId="45" fillId="0" borderId="2" xfId="0" applyFont="1" applyBorder="1" applyAlignment="1">
      <alignment horizontal="right" wrapText="1"/>
    </xf>
    <xf numFmtId="0" fontId="47" fillId="0" borderId="0" xfId="0" applyFont="1" applyAlignment="1">
      <alignment horizontal="right" readingOrder="2"/>
    </xf>
    <xf numFmtId="0" fontId="47" fillId="0" borderId="0" xfId="0" applyFont="1" applyAlignment="1">
      <alignment horizontal="centerContinuous" wrapText="1" readingOrder="2"/>
    </xf>
    <xf numFmtId="1" fontId="37" fillId="0" borderId="0" xfId="0" applyNumberFormat="1" applyFont="1" applyAlignment="1">
      <alignment horizontal="centerContinuous" wrapText="1"/>
    </xf>
    <xf numFmtId="0" fontId="37" fillId="0" borderId="0" xfId="0" applyFont="1" applyAlignment="1">
      <alignment horizontal="centerContinuous" wrapText="1"/>
    </xf>
    <xf numFmtId="164" fontId="44" fillId="0" borderId="0" xfId="0" applyNumberFormat="1" applyFont="1" applyAlignment="1">
      <alignment wrapText="1"/>
    </xf>
    <xf numFmtId="0" fontId="14" fillId="0" borderId="0" xfId="0" quotePrefix="1" applyFont="1" applyAlignment="1">
      <alignment horizontal="right" wrapText="1"/>
    </xf>
    <xf numFmtId="0" fontId="49" fillId="0" borderId="0" xfId="0" applyFont="1" applyAlignment="1">
      <alignment horizontal="centerContinuous" wrapText="1" readingOrder="2"/>
    </xf>
    <xf numFmtId="1" fontId="38" fillId="0" borderId="0" xfId="0" applyNumberFormat="1" applyFont="1" applyAlignment="1">
      <alignment horizontal="right" vertical="center" wrapText="1" readingOrder="2"/>
    </xf>
    <xf numFmtId="0" fontId="52" fillId="0" borderId="0" xfId="0" applyFont="1" applyAlignment="1">
      <alignment horizontal="right"/>
    </xf>
    <xf numFmtId="0" fontId="53" fillId="0" borderId="0" xfId="0" applyFont="1" applyAlignment="1">
      <alignment horizontal="centerContinuous" wrapText="1" readingOrder="2"/>
    </xf>
    <xf numFmtId="0" fontId="53" fillId="0" borderId="0" xfId="0" applyFont="1" applyAlignment="1">
      <alignment horizontal="right" readingOrder="2"/>
    </xf>
    <xf numFmtId="0" fontId="49" fillId="0" borderId="0" xfId="0" applyFont="1" applyAlignment="1">
      <alignment horizontal="right"/>
    </xf>
    <xf numFmtId="0" fontId="48" fillId="0" borderId="7" xfId="0" applyFont="1" applyBorder="1" applyAlignment="1">
      <alignment horizontal="centerContinuous" wrapText="1" readingOrder="2"/>
    </xf>
    <xf numFmtId="0" fontId="52" fillId="0" borderId="0" xfId="0" applyFont="1" applyAlignment="1">
      <alignment horizontal="right" readingOrder="2"/>
    </xf>
    <xf numFmtId="164" fontId="44" fillId="0" borderId="0" xfId="0" applyNumberFormat="1" applyFont="1"/>
    <xf numFmtId="1" fontId="44" fillId="0" borderId="0" xfId="0" applyNumberFormat="1" applyFont="1"/>
    <xf numFmtId="3" fontId="44" fillId="0" borderId="0" xfId="0" applyNumberFormat="1" applyFont="1"/>
    <xf numFmtId="0" fontId="49" fillId="0" borderId="0" xfId="0" quotePrefix="1" applyFont="1" applyAlignment="1">
      <alignment horizontal="right"/>
    </xf>
    <xf numFmtId="0" fontId="36" fillId="0" borderId="0" xfId="0" applyFont="1" applyAlignment="1">
      <alignment horizontal="centerContinuous" wrapText="1" readingOrder="2"/>
    </xf>
    <xf numFmtId="165" fontId="44" fillId="0" borderId="0" xfId="0" applyNumberFormat="1" applyFont="1"/>
    <xf numFmtId="0" fontId="49" fillId="0" borderId="0" xfId="0" quotePrefix="1" applyFont="1" applyAlignment="1">
      <alignment horizontal="centerContinuous" wrapText="1" readingOrder="2"/>
    </xf>
    <xf numFmtId="1" fontId="44" fillId="0" borderId="0" xfId="0" applyNumberFormat="1" applyFont="1" applyAlignment="1">
      <alignment wrapText="1"/>
    </xf>
    <xf numFmtId="0" fontId="45" fillId="0" borderId="0" xfId="0" applyFont="1" applyAlignment="1">
      <alignment horizontal="right" wrapText="1"/>
    </xf>
    <xf numFmtId="164" fontId="45" fillId="0" borderId="0" xfId="0" applyNumberFormat="1" applyFont="1"/>
    <xf numFmtId="1" fontId="45" fillId="0" borderId="0" xfId="0" applyNumberFormat="1" applyFont="1"/>
    <xf numFmtId="0" fontId="44" fillId="0" borderId="0" xfId="0" applyFont="1" applyAlignment="1">
      <alignment horizontal="right" wrapText="1"/>
    </xf>
    <xf numFmtId="0" fontId="48" fillId="0" borderId="4" xfId="0" applyFont="1" applyBorder="1" applyAlignment="1">
      <alignment horizontal="centerContinuous" wrapText="1"/>
    </xf>
    <xf numFmtId="0" fontId="48" fillId="0" borderId="4" xfId="0" applyFont="1" applyBorder="1" applyAlignment="1">
      <alignment horizontal="centerContinuous" wrapText="1" readingOrder="2"/>
    </xf>
    <xf numFmtId="0" fontId="5" fillId="0" borderId="4" xfId="0" applyFont="1" applyBorder="1" applyAlignment="1">
      <alignment wrapText="1"/>
    </xf>
    <xf numFmtId="164" fontId="14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right" wrapText="1"/>
    </xf>
    <xf numFmtId="0" fontId="14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 wrapText="1"/>
    </xf>
    <xf numFmtId="0" fontId="14" fillId="2" borderId="2" xfId="0" applyFont="1" applyFill="1" applyBorder="1" applyAlignment="1">
      <alignment horizontal="right" wrapText="1"/>
    </xf>
    <xf numFmtId="164" fontId="55" fillId="0" borderId="0" xfId="0" applyNumberFormat="1" applyFont="1"/>
    <xf numFmtId="164" fontId="32" fillId="0" borderId="2" xfId="0" applyNumberFormat="1" applyFont="1" applyBorder="1"/>
    <xf numFmtId="0" fontId="8" fillId="0" borderId="2" xfId="0" applyFont="1" applyBorder="1" applyAlignment="1">
      <alignment horizontal="right" readingOrder="2"/>
    </xf>
    <xf numFmtId="1" fontId="0" fillId="0" borderId="2" xfId="0" applyNumberFormat="1" applyBorder="1" applyAlignment="1">
      <alignment horizontal="centerContinuous" wrapText="1"/>
    </xf>
    <xf numFmtId="0" fontId="8" fillId="0" borderId="2" xfId="0" applyFont="1" applyBorder="1" applyAlignment="1">
      <alignment horizontal="right" wrapText="1"/>
    </xf>
    <xf numFmtId="0" fontId="16" fillId="0" borderId="0" xfId="0" applyFont="1" applyAlignment="1">
      <alignment horizontal="right" readingOrder="2"/>
    </xf>
    <xf numFmtId="0" fontId="5" fillId="2" borderId="0" xfId="0" applyFont="1" applyFill="1" applyAlignment="1">
      <alignment horizontal="right" wrapText="1"/>
    </xf>
    <xf numFmtId="0" fontId="27" fillId="2" borderId="0" xfId="0" applyFont="1" applyFill="1" applyAlignment="1">
      <alignment horizontal="right" wrapText="1"/>
    </xf>
    <xf numFmtId="0" fontId="5" fillId="2" borderId="0" xfId="0" quotePrefix="1" applyFont="1" applyFill="1" applyAlignment="1">
      <alignment horizontal="right" wrapText="1"/>
    </xf>
    <xf numFmtId="165" fontId="59" fillId="0" borderId="0" xfId="3" applyNumberFormat="1" applyFont="1" applyAlignment="1">
      <alignment horizontal="right"/>
    </xf>
    <xf numFmtId="165" fontId="59" fillId="0" borderId="2" xfId="3" applyNumberFormat="1" applyFont="1" applyBorder="1" applyAlignment="1">
      <alignment horizontal="right"/>
    </xf>
    <xf numFmtId="165" fontId="44" fillId="0" borderId="0" xfId="3" applyNumberFormat="1" applyFont="1" applyAlignment="1">
      <alignment horizontal="right"/>
    </xf>
    <xf numFmtId="3" fontId="7" fillId="0" borderId="0" xfId="0" applyNumberFormat="1" applyFont="1"/>
    <xf numFmtId="3" fontId="7" fillId="0" borderId="2" xfId="0" applyNumberFormat="1" applyFont="1" applyBorder="1"/>
    <xf numFmtId="0" fontId="16" fillId="0" borderId="0" xfId="0" applyFont="1" applyAlignment="1">
      <alignment horizontal="centerContinuous" wrapText="1"/>
    </xf>
    <xf numFmtId="0" fontId="16" fillId="0" borderId="0" xfId="0" applyFont="1" applyAlignment="1">
      <alignment horizontal="centerContinuous" wrapText="1" readingOrder="2"/>
    </xf>
    <xf numFmtId="0" fontId="15" fillId="0" borderId="2" xfId="0" applyFont="1" applyBorder="1" applyAlignment="1">
      <alignment horizontal="right" readingOrder="2"/>
    </xf>
    <xf numFmtId="1" fontId="59" fillId="0" borderId="0" xfId="5" applyNumberFormat="1" applyFont="1"/>
    <xf numFmtId="1" fontId="44" fillId="0" borderId="0" xfId="5" applyNumberFormat="1" applyFont="1"/>
    <xf numFmtId="1" fontId="59" fillId="0" borderId="2" xfId="5" applyNumberFormat="1" applyFont="1" applyBorder="1"/>
    <xf numFmtId="1" fontId="62" fillId="0" borderId="0" xfId="5" applyNumberFormat="1" applyFont="1"/>
  </cellXfs>
  <cellStyles count="6">
    <cellStyle name="Hyperlink" xfId="1" builtinId="8"/>
    <cellStyle name="Normal" xfId="0" builtinId="0"/>
    <cellStyle name="Normal 2" xfId="2" xr:uid="{00000000-0005-0000-0000-000002000000}"/>
    <cellStyle name="Normal 3" xfId="3" xr:uid="{C49C3A60-9EF5-4797-A18D-7E18E16405AA}"/>
    <cellStyle name="Normal 3 2" xfId="4" xr:uid="{D83CBF8F-9611-409E-B8F2-579FB65E290C}"/>
    <cellStyle name="Normal 4" xfId="5" xr:uid="{D9B37DCB-7900-4804-BE5C-9E123580A34E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6351706036747E-2"/>
          <c:y val="5.0112930196521646E-2"/>
          <c:w val="0.87635870516185477"/>
          <c:h val="0.6873025942847191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7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3D7D-4485-AD33-833E50ED00A7}"/>
              </c:ext>
            </c:extLst>
          </c:dPt>
          <c:cat>
            <c:strRef>
              <c:f>'לקט נתונים'!$M$3:$M$15</c:f>
              <c:strCache>
                <c:ptCount val="13"/>
                <c:pt idx="0">
                  <c:v>מונקו</c:v>
                </c:pt>
                <c:pt idx="1">
                  <c:v>יפן</c:v>
                </c:pt>
                <c:pt idx="2">
                  <c:v>גרמניה</c:v>
                </c:pt>
                <c:pt idx="3">
                  <c:v>איטליה</c:v>
                </c:pt>
                <c:pt idx="4">
                  <c:v>בריטניה</c:v>
                </c:pt>
                <c:pt idx="5">
                  <c:v>אוסטרליה</c:v>
                </c:pt>
                <c:pt idx="6">
                  <c:v>ארצות הברית</c:v>
                </c:pt>
                <c:pt idx="7">
                  <c:v>ישראל</c:v>
                </c:pt>
                <c:pt idx="8">
                  <c:v>סין</c:v>
                </c:pt>
                <c:pt idx="9">
                  <c:v>ברזיל</c:v>
                </c:pt>
                <c:pt idx="10">
                  <c:v>מרוקו</c:v>
                </c:pt>
                <c:pt idx="11">
                  <c:v>ירדן</c:v>
                </c:pt>
                <c:pt idx="12">
                  <c:v>אתיופיה</c:v>
                </c:pt>
              </c:strCache>
            </c:strRef>
          </c:cat>
          <c:val>
            <c:numRef>
              <c:f>'לקט נתונים'!$N$3:$N$15</c:f>
              <c:numCache>
                <c:formatCode>0.0</c:formatCode>
                <c:ptCount val="13"/>
                <c:pt idx="0">
                  <c:v>36.17748520429155</c:v>
                </c:pt>
                <c:pt idx="1">
                  <c:v>29.222579757563654</c:v>
                </c:pt>
                <c:pt idx="2">
                  <c:v>23.283068343806988</c:v>
                </c:pt>
                <c:pt idx="3">
                  <c:v>23.305763156495324</c:v>
                </c:pt>
                <c:pt idx="4">
                  <c:v>19.064261834765798</c:v>
                </c:pt>
                <c:pt idx="5">
                  <c:v>#N/A</c:v>
                </c:pt>
                <c:pt idx="6">
                  <c:v>18.122090181777217</c:v>
                </c:pt>
                <c:pt idx="7">
                  <c:v>12.144253113848727</c:v>
                </c:pt>
                <c:pt idx="8">
                  <c:v>14.114816174783225</c:v>
                </c:pt>
                <c:pt idx="9">
                  <c:v>10.51340689907118</c:v>
                </c:pt>
                <c:pt idx="10">
                  <c:v>8.0642245939965598</c:v>
                </c:pt>
                <c:pt idx="11">
                  <c:v>4.0468521066111913</c:v>
                </c:pt>
                <c:pt idx="12">
                  <c:v>3.3082442979728834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7D-4485-AD33-833E50ED0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234920"/>
        <c:axId val="386139224"/>
      </c:barChart>
      <c:catAx>
        <c:axId val="164234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he-IL"/>
          </a:p>
        </c:txPr>
        <c:crossAx val="386139224"/>
        <c:crosses val="autoZero"/>
        <c:auto val="1"/>
        <c:lblAlgn val="ctr"/>
        <c:lblOffset val="100"/>
        <c:noMultiLvlLbl val="0"/>
      </c:catAx>
      <c:valAx>
        <c:axId val="38613922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he-IL"/>
          </a:p>
        </c:txPr>
        <c:crossAx val="1642349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'לקט נתונים'!$N$18</c:f>
              <c:strCache>
                <c:ptCount val="1"/>
                <c:pt idx="0">
                  <c:v>גברים</c:v>
                </c:pt>
              </c:strCache>
            </c:strRef>
          </c:tx>
          <c:invertIfNegative val="0"/>
          <c:cat>
            <c:strRef>
              <c:f>'לקט נתונים'!$M$19:$M$29</c:f>
              <c:strCache>
                <c:ptCount val="11"/>
                <c:pt idx="0">
                  <c:v>יפן</c:v>
                </c:pt>
                <c:pt idx="1">
                  <c:v>ספרד</c:v>
                </c:pt>
                <c:pt idx="2">
                  <c:v>שוויץ</c:v>
                </c:pt>
                <c:pt idx="3">
                  <c:v>סינגפור</c:v>
                </c:pt>
                <c:pt idx="4">
                  <c:v>ישראל</c:v>
                </c:pt>
                <c:pt idx="5">
                  <c:v>ארצות הברית</c:v>
                </c:pt>
                <c:pt idx="6">
                  <c:v>ברזיל</c:v>
                </c:pt>
                <c:pt idx="7">
                  <c:v>סין</c:v>
                </c:pt>
                <c:pt idx="8">
                  <c:v>ירדן</c:v>
                </c:pt>
                <c:pt idx="9">
                  <c:v>הודו</c:v>
                </c:pt>
                <c:pt idx="10">
                  <c:v>אתיופיה</c:v>
                </c:pt>
              </c:strCache>
            </c:strRef>
          </c:cat>
          <c:val>
            <c:numRef>
              <c:f>'לקט נתונים'!$N$19:$N$29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D-4B8B-8936-8690E2B07735}"/>
            </c:ext>
          </c:extLst>
        </c:ser>
        <c:ser>
          <c:idx val="1"/>
          <c:order val="1"/>
          <c:tx>
            <c:strRef>
              <c:f>'לקט נתונים'!$O$18</c:f>
              <c:strCache>
                <c:ptCount val="1"/>
                <c:pt idx="0">
                  <c:v>נשים</c:v>
                </c:pt>
              </c:strCache>
            </c:strRef>
          </c:tx>
          <c:invertIfNegative val="0"/>
          <c:cat>
            <c:strRef>
              <c:f>'לקט נתונים'!$M$19:$M$29</c:f>
              <c:strCache>
                <c:ptCount val="11"/>
                <c:pt idx="0">
                  <c:v>יפן</c:v>
                </c:pt>
                <c:pt idx="1">
                  <c:v>ספרד</c:v>
                </c:pt>
                <c:pt idx="2">
                  <c:v>שוויץ</c:v>
                </c:pt>
                <c:pt idx="3">
                  <c:v>סינגפור</c:v>
                </c:pt>
                <c:pt idx="4">
                  <c:v>ישראל</c:v>
                </c:pt>
                <c:pt idx="5">
                  <c:v>ארצות הברית</c:v>
                </c:pt>
                <c:pt idx="6">
                  <c:v>ברזיל</c:v>
                </c:pt>
                <c:pt idx="7">
                  <c:v>סין</c:v>
                </c:pt>
                <c:pt idx="8">
                  <c:v>ירדן</c:v>
                </c:pt>
                <c:pt idx="9">
                  <c:v>הודו</c:v>
                </c:pt>
                <c:pt idx="10">
                  <c:v>אתיופיה</c:v>
                </c:pt>
              </c:strCache>
            </c:strRef>
          </c:cat>
          <c:val>
            <c:numRef>
              <c:f>'לקט נתונים'!$O$19:$O$29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2D-4B8B-8936-8690E2B07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140008"/>
        <c:axId val="386140400"/>
      </c:barChart>
      <c:catAx>
        <c:axId val="386140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he-IL"/>
          </a:p>
        </c:txPr>
        <c:crossAx val="386140400"/>
        <c:crosses val="autoZero"/>
        <c:auto val="1"/>
        <c:lblAlgn val="ctr"/>
        <c:lblOffset val="100"/>
        <c:noMultiLvlLbl val="0"/>
      </c:catAx>
      <c:valAx>
        <c:axId val="3861404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he-IL"/>
          </a:p>
        </c:txPr>
        <c:crossAx val="38614000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70850153105861768"/>
          <c:y val="2.7777777777778154E-2"/>
          <c:w val="0.27483180227471582"/>
          <c:h val="0.11135166565717691"/>
        </c:manualLayout>
      </c:layout>
      <c:overlay val="0"/>
      <c:txPr>
        <a:bodyPr/>
        <a:lstStyle/>
        <a:p>
          <a:pPr>
            <a:defRPr lang="en-US"/>
          </a:pPr>
          <a:endParaRPr lang="he-I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161925</xdr:rowOff>
    </xdr:from>
    <xdr:to>
      <xdr:col>7</xdr:col>
      <xdr:colOff>552450</xdr:colOff>
      <xdr:row>22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23</xdr:row>
      <xdr:rowOff>123824</xdr:rowOff>
    </xdr:from>
    <xdr:to>
      <xdr:col>7</xdr:col>
      <xdr:colOff>381000</xdr:colOff>
      <xdr:row>40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Brookdale/FamiliesGroup/Aging/SHNATON/2023/Chapter%205/5.18workfile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Brookdale/FamiliesGroup/Aging/SHNATON/2018/Chapter%205/5.18workfile_2017_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במוסדות ובבית"/>
      <sheetName val="לוח"/>
    </sheetNames>
    <sheetDataSet>
      <sheetData sheetId="0">
        <row r="8">
          <cell r="A8" t="str">
            <v>Australia</v>
          </cell>
          <cell r="C8" t="str">
            <v/>
          </cell>
          <cell r="D8">
            <v>5.5</v>
          </cell>
          <cell r="E8">
            <v>5.4</v>
          </cell>
          <cell r="F8">
            <v>7.2</v>
          </cell>
          <cell r="G8">
            <v>7.1</v>
          </cell>
          <cell r="H8">
            <v>7</v>
          </cell>
          <cell r="I8">
            <v>7</v>
          </cell>
          <cell r="J8">
            <v>6.9</v>
          </cell>
          <cell r="K8">
            <v>6.7</v>
          </cell>
          <cell r="L8">
            <v>6.7</v>
          </cell>
          <cell r="M8">
            <v>6.5</v>
          </cell>
          <cell r="N8">
            <v>6.4</v>
          </cell>
          <cell r="O8">
            <v>6.3</v>
          </cell>
          <cell r="P8">
            <v>6.2</v>
          </cell>
          <cell r="Q8">
            <v>6</v>
          </cell>
          <cell r="R8">
            <v>5.9</v>
          </cell>
          <cell r="S8" t="str">
            <v>..</v>
          </cell>
          <cell r="T8">
            <v>5.7</v>
          </cell>
          <cell r="U8">
            <v>6</v>
          </cell>
          <cell r="V8">
            <v>6.7</v>
          </cell>
          <cell r="W8">
            <v>6.8</v>
          </cell>
          <cell r="X8">
            <v>7</v>
          </cell>
          <cell r="Y8">
            <v>7.1</v>
          </cell>
          <cell r="Z8">
            <v>7.3</v>
          </cell>
          <cell r="AA8">
            <v>8.4</v>
          </cell>
          <cell r="AB8">
            <v>8.4</v>
          </cell>
          <cell r="AC8">
            <v>8.1</v>
          </cell>
          <cell r="AD8" t="str">
            <v>..</v>
          </cell>
          <cell r="AE8">
            <v>5.7</v>
          </cell>
          <cell r="AF8">
            <v>7.7</v>
          </cell>
          <cell r="AG8">
            <v>7.5</v>
          </cell>
          <cell r="AH8">
            <v>8.1999999999999993</v>
          </cell>
          <cell r="AI8" t="str">
            <v>..</v>
          </cell>
        </row>
        <row r="9">
          <cell r="A9" t="str">
            <v>Belgium</v>
          </cell>
          <cell r="C9" t="str">
            <v/>
          </cell>
          <cell r="D9">
            <v>6.4</v>
          </cell>
          <cell r="E9">
            <v>6.6</v>
          </cell>
          <cell r="F9">
            <v>6.6</v>
          </cell>
          <cell r="G9">
            <v>6.6</v>
          </cell>
          <cell r="H9">
            <v>6.7</v>
          </cell>
          <cell r="I9">
            <v>6.7</v>
          </cell>
          <cell r="J9" t="str">
            <v>..</v>
          </cell>
          <cell r="K9" t="str">
            <v>..</v>
          </cell>
          <cell r="L9" t="str">
            <v>..</v>
          </cell>
          <cell r="M9">
            <v>8.8000000000000007</v>
          </cell>
          <cell r="N9" t="str">
            <v>..</v>
          </cell>
          <cell r="O9" t="str">
            <v>..</v>
          </cell>
          <cell r="P9" t="str">
            <v>..</v>
          </cell>
          <cell r="Q9" t="str">
            <v>..</v>
          </cell>
          <cell r="R9" t="str">
            <v>..</v>
          </cell>
          <cell r="S9" t="str">
            <v>..</v>
          </cell>
          <cell r="T9" t="str">
            <v>..</v>
          </cell>
          <cell r="U9" t="str">
            <v>..</v>
          </cell>
          <cell r="V9" t="str">
            <v>..</v>
          </cell>
          <cell r="W9" t="str">
            <v>..</v>
          </cell>
          <cell r="X9" t="str">
            <v>..</v>
          </cell>
          <cell r="Y9" t="str">
            <v>..</v>
          </cell>
          <cell r="Z9" t="str">
            <v>..</v>
          </cell>
          <cell r="AA9" t="str">
            <v>..</v>
          </cell>
          <cell r="AB9" t="str">
            <v>..</v>
          </cell>
          <cell r="AC9" t="str">
            <v>..</v>
          </cell>
          <cell r="AD9" t="str">
            <v>..</v>
          </cell>
          <cell r="AE9" t="str">
            <v>..</v>
          </cell>
          <cell r="AF9" t="str">
            <v>..</v>
          </cell>
          <cell r="AG9" t="str">
            <v>..</v>
          </cell>
          <cell r="AH9" t="str">
            <v>..</v>
          </cell>
          <cell r="AI9" t="str">
            <v>..</v>
          </cell>
        </row>
        <row r="10">
          <cell r="A10" t="str">
            <v>Canada</v>
          </cell>
          <cell r="C10" t="str">
            <v/>
          </cell>
          <cell r="D10">
            <v>4.5</v>
          </cell>
          <cell r="E10">
            <v>4.2</v>
          </cell>
          <cell r="F10">
            <v>4.2</v>
          </cell>
          <cell r="G10">
            <v>4.2</v>
          </cell>
          <cell r="H10">
            <v>4.0999999999999996</v>
          </cell>
          <cell r="I10">
            <v>4</v>
          </cell>
          <cell r="J10">
            <v>4.2</v>
          </cell>
          <cell r="K10">
            <v>4.0999999999999996</v>
          </cell>
          <cell r="L10">
            <v>4</v>
          </cell>
          <cell r="M10">
            <v>3.9</v>
          </cell>
          <cell r="N10">
            <v>3.9</v>
          </cell>
          <cell r="O10">
            <v>4.3</v>
          </cell>
          <cell r="P10">
            <v>4.0999999999999996</v>
          </cell>
          <cell r="Q10">
            <v>4</v>
          </cell>
          <cell r="R10">
            <v>3.8</v>
          </cell>
          <cell r="S10" t="str">
            <v>..</v>
          </cell>
          <cell r="T10" t="str">
            <v>..</v>
          </cell>
          <cell r="U10" t="str">
            <v>..</v>
          </cell>
          <cell r="V10" t="str">
            <v>..</v>
          </cell>
          <cell r="W10" t="str">
            <v>..</v>
          </cell>
          <cell r="X10" t="str">
            <v>..</v>
          </cell>
          <cell r="Y10" t="str">
            <v>..</v>
          </cell>
          <cell r="Z10" t="str">
            <v>..</v>
          </cell>
          <cell r="AA10" t="str">
            <v>..</v>
          </cell>
          <cell r="AB10" t="str">
            <v>..</v>
          </cell>
          <cell r="AC10" t="str">
            <v>..</v>
          </cell>
          <cell r="AD10">
            <v>8.8000000000000007</v>
          </cell>
          <cell r="AE10">
            <v>8.6999999999999993</v>
          </cell>
          <cell r="AF10" t="str">
            <v>..</v>
          </cell>
          <cell r="AG10" t="str">
            <v>..</v>
          </cell>
          <cell r="AH10" t="str">
            <v>..</v>
          </cell>
          <cell r="AI10" t="str">
            <v>..</v>
          </cell>
        </row>
        <row r="11">
          <cell r="A11" t="str">
            <v>Chile</v>
          </cell>
          <cell r="C11" t="str">
            <v/>
          </cell>
          <cell r="D11" t="str">
            <v>..</v>
          </cell>
          <cell r="E11" t="str">
            <v>..</v>
          </cell>
          <cell r="F11" t="str">
            <v>..</v>
          </cell>
          <cell r="G11" t="str">
            <v>..</v>
          </cell>
          <cell r="H11" t="str">
            <v>..</v>
          </cell>
          <cell r="I11" t="str">
            <v>..</v>
          </cell>
          <cell r="J11" t="str">
            <v>..</v>
          </cell>
          <cell r="K11" t="str">
            <v>..</v>
          </cell>
          <cell r="L11" t="str">
            <v>..</v>
          </cell>
          <cell r="M11" t="str">
            <v>..</v>
          </cell>
          <cell r="N11" t="str">
            <v>..</v>
          </cell>
          <cell r="O11" t="str">
            <v>..</v>
          </cell>
          <cell r="P11" t="str">
            <v>..</v>
          </cell>
          <cell r="Q11" t="str">
            <v>..</v>
          </cell>
          <cell r="R11" t="str">
            <v>..</v>
          </cell>
          <cell r="S11" t="str">
            <v>..</v>
          </cell>
          <cell r="T11" t="str">
            <v>..</v>
          </cell>
          <cell r="U11" t="str">
            <v>..</v>
          </cell>
          <cell r="V11" t="str">
            <v>..</v>
          </cell>
          <cell r="W11" t="str">
            <v>..</v>
          </cell>
          <cell r="X11" t="str">
            <v>..</v>
          </cell>
          <cell r="Y11" t="str">
            <v>..</v>
          </cell>
          <cell r="Z11" t="str">
            <v>..</v>
          </cell>
          <cell r="AA11" t="str">
            <v>..</v>
          </cell>
          <cell r="AB11" t="str">
            <v>..</v>
          </cell>
          <cell r="AC11" t="str">
            <v>..</v>
          </cell>
          <cell r="AD11">
            <v>20.9</v>
          </cell>
          <cell r="AE11" t="str">
            <v>..</v>
          </cell>
          <cell r="AF11">
            <v>20.8</v>
          </cell>
          <cell r="AG11" t="str">
            <v>..</v>
          </cell>
          <cell r="AH11" t="str">
            <v>..</v>
          </cell>
          <cell r="AI11" t="str">
            <v>..</v>
          </cell>
        </row>
        <row r="12">
          <cell r="A12" t="str">
            <v>Czech Republic</v>
          </cell>
          <cell r="C12" t="str">
            <v/>
          </cell>
          <cell r="D12" t="str">
            <v>..</v>
          </cell>
          <cell r="E12" t="str">
            <v>..</v>
          </cell>
          <cell r="F12" t="str">
            <v>..</v>
          </cell>
          <cell r="G12">
            <v>2.2000000000000002</v>
          </cell>
          <cell r="H12">
            <v>2.4</v>
          </cell>
          <cell r="I12" t="str">
            <v>..</v>
          </cell>
          <cell r="J12" t="str">
            <v>..</v>
          </cell>
          <cell r="K12" t="str">
            <v>..</v>
          </cell>
          <cell r="L12" t="str">
            <v>..</v>
          </cell>
          <cell r="M12" t="str">
            <v>..</v>
          </cell>
          <cell r="N12" t="str">
            <v>..</v>
          </cell>
          <cell r="O12" t="str">
            <v>..</v>
          </cell>
          <cell r="P12" t="str">
            <v>..</v>
          </cell>
          <cell r="Q12">
            <v>2.6</v>
          </cell>
          <cell r="R12">
            <v>2.6</v>
          </cell>
          <cell r="S12" t="str">
            <v>..</v>
          </cell>
          <cell r="T12" t="str">
            <v>..</v>
          </cell>
          <cell r="U12" t="str">
            <v>..</v>
          </cell>
          <cell r="V12" t="str">
            <v>..</v>
          </cell>
          <cell r="W12">
            <v>11.8</v>
          </cell>
          <cell r="X12">
            <v>11.6</v>
          </cell>
          <cell r="Y12" t="str">
            <v>..</v>
          </cell>
          <cell r="Z12" t="str">
            <v>..</v>
          </cell>
          <cell r="AA12" t="str">
            <v>..</v>
          </cell>
          <cell r="AB12" t="str">
            <v>..</v>
          </cell>
          <cell r="AC12" t="str">
            <v>..</v>
          </cell>
          <cell r="AD12" t="str">
            <v>..</v>
          </cell>
          <cell r="AE12" t="str">
            <v>..</v>
          </cell>
          <cell r="AF12" t="str">
            <v>..</v>
          </cell>
          <cell r="AG12">
            <v>9.5</v>
          </cell>
          <cell r="AH12">
            <v>9.5</v>
          </cell>
          <cell r="AI12" t="str">
            <v>..</v>
          </cell>
        </row>
        <row r="13">
          <cell r="A13" t="str">
            <v>Denmark</v>
          </cell>
          <cell r="C13" t="str">
            <v/>
          </cell>
          <cell r="D13" t="str">
            <v>..</v>
          </cell>
          <cell r="E13">
            <v>5.4</v>
          </cell>
          <cell r="F13">
            <v>5.0999999999999996</v>
          </cell>
          <cell r="G13">
            <v>4.9000000000000004</v>
          </cell>
          <cell r="H13">
            <v>4.7</v>
          </cell>
          <cell r="I13">
            <v>4.5999999999999996</v>
          </cell>
          <cell r="J13">
            <v>4.4000000000000004</v>
          </cell>
          <cell r="K13">
            <v>4.2</v>
          </cell>
          <cell r="L13">
            <v>4</v>
          </cell>
          <cell r="M13">
            <v>3.9</v>
          </cell>
          <cell r="N13">
            <v>3.8</v>
          </cell>
          <cell r="O13">
            <v>3.7</v>
          </cell>
          <cell r="P13">
            <v>3.6</v>
          </cell>
          <cell r="Q13">
            <v>3.6</v>
          </cell>
          <cell r="R13">
            <v>3.5</v>
          </cell>
          <cell r="S13">
            <v>3.4</v>
          </cell>
          <cell r="T13" t="str">
            <v>..</v>
          </cell>
          <cell r="U13" t="str">
            <v>..</v>
          </cell>
          <cell r="V13" t="str">
            <v>..</v>
          </cell>
          <cell r="W13">
            <v>18.100000000000001</v>
          </cell>
          <cell r="X13">
            <v>17.600000000000001</v>
          </cell>
          <cell r="Y13">
            <v>16.5</v>
          </cell>
          <cell r="Z13">
            <v>15</v>
          </cell>
          <cell r="AA13">
            <v>13.7</v>
          </cell>
          <cell r="AB13">
            <v>12.7</v>
          </cell>
          <cell r="AC13">
            <v>12.2</v>
          </cell>
          <cell r="AD13">
            <v>11.7</v>
          </cell>
          <cell r="AE13">
            <v>11.5</v>
          </cell>
          <cell r="AF13">
            <v>11.1</v>
          </cell>
          <cell r="AG13">
            <v>11</v>
          </cell>
          <cell r="AH13">
            <v>11.1</v>
          </cell>
          <cell r="AI13" t="str">
            <v>..</v>
          </cell>
        </row>
        <row r="14">
          <cell r="A14" t="str">
            <v>Estonia</v>
          </cell>
          <cell r="C14" t="str">
            <v/>
          </cell>
          <cell r="D14" t="str">
            <v>..</v>
          </cell>
          <cell r="E14" t="str">
            <v>..</v>
          </cell>
          <cell r="F14" t="str">
            <v>..</v>
          </cell>
          <cell r="G14">
            <v>2</v>
          </cell>
          <cell r="H14">
            <v>2</v>
          </cell>
          <cell r="I14">
            <v>2.1</v>
          </cell>
          <cell r="J14">
            <v>2.2000000000000002</v>
          </cell>
          <cell r="K14">
            <v>2.4</v>
          </cell>
          <cell r="L14">
            <v>4.7</v>
          </cell>
          <cell r="M14">
            <v>5</v>
          </cell>
          <cell r="N14">
            <v>5</v>
          </cell>
          <cell r="O14">
            <v>5</v>
          </cell>
          <cell r="P14">
            <v>5</v>
          </cell>
          <cell r="Q14">
            <v>5</v>
          </cell>
          <cell r="R14">
            <v>5.0999999999999996</v>
          </cell>
          <cell r="S14" t="str">
            <v>..</v>
          </cell>
          <cell r="T14" t="str">
            <v>..</v>
          </cell>
          <cell r="U14" t="str">
            <v>..</v>
          </cell>
          <cell r="V14" t="str">
            <v>..</v>
          </cell>
          <cell r="W14">
            <v>8.4</v>
          </cell>
          <cell r="X14">
            <v>7.7</v>
          </cell>
          <cell r="Y14">
            <v>6.8</v>
          </cell>
          <cell r="Z14">
            <v>6.9</v>
          </cell>
          <cell r="AA14">
            <v>6.9</v>
          </cell>
          <cell r="AB14">
            <v>6.7</v>
          </cell>
          <cell r="AC14">
            <v>6.5</v>
          </cell>
          <cell r="AD14">
            <v>6</v>
          </cell>
          <cell r="AE14">
            <v>5.8</v>
          </cell>
          <cell r="AF14">
            <v>5.5</v>
          </cell>
          <cell r="AG14">
            <v>5.6</v>
          </cell>
          <cell r="AH14">
            <v>5.7</v>
          </cell>
          <cell r="AI14" t="str">
            <v>..</v>
          </cell>
        </row>
        <row r="15">
          <cell r="A15" t="str">
            <v>Finland</v>
          </cell>
          <cell r="C15" t="str">
            <v/>
          </cell>
          <cell r="D15">
            <v>4.2</v>
          </cell>
          <cell r="E15">
            <v>4.5</v>
          </cell>
          <cell r="F15">
            <v>4.5999999999999996</v>
          </cell>
          <cell r="G15">
            <v>4.7</v>
          </cell>
          <cell r="H15">
            <v>4.8</v>
          </cell>
          <cell r="I15">
            <v>4.9000000000000004</v>
          </cell>
          <cell r="J15">
            <v>5</v>
          </cell>
          <cell r="K15">
            <v>4.8</v>
          </cell>
          <cell r="L15">
            <v>4.7</v>
          </cell>
          <cell r="M15">
            <v>4.7</v>
          </cell>
          <cell r="N15">
            <v>4.7</v>
          </cell>
          <cell r="O15">
            <v>4.7</v>
          </cell>
          <cell r="P15">
            <v>4.5</v>
          </cell>
          <cell r="Q15">
            <v>4.5</v>
          </cell>
          <cell r="R15">
            <v>4.3</v>
          </cell>
          <cell r="S15" t="str">
            <v>..</v>
          </cell>
          <cell r="T15">
            <v>7.7</v>
          </cell>
          <cell r="U15">
            <v>7.4</v>
          </cell>
          <cell r="V15">
            <v>7.3</v>
          </cell>
          <cell r="W15">
            <v>7.3</v>
          </cell>
          <cell r="X15">
            <v>7.2</v>
          </cell>
          <cell r="Y15">
            <v>7.4</v>
          </cell>
          <cell r="Z15">
            <v>7.5</v>
          </cell>
          <cell r="AA15">
            <v>7.2</v>
          </cell>
          <cell r="AB15">
            <v>7.1</v>
          </cell>
          <cell r="AC15">
            <v>6.8</v>
          </cell>
          <cell r="AD15">
            <v>6.7</v>
          </cell>
          <cell r="AE15">
            <v>9.6999999999999993</v>
          </cell>
          <cell r="AF15">
            <v>9.6</v>
          </cell>
          <cell r="AG15">
            <v>9.3000000000000007</v>
          </cell>
          <cell r="AH15">
            <v>9.1</v>
          </cell>
          <cell r="AI15" t="str">
            <v>..</v>
          </cell>
        </row>
        <row r="16">
          <cell r="A16" t="str">
            <v>France</v>
          </cell>
          <cell r="C16" t="str">
            <v/>
          </cell>
          <cell r="D16">
            <v>3.8</v>
          </cell>
          <cell r="E16">
            <v>4</v>
          </cell>
          <cell r="F16">
            <v>4</v>
          </cell>
          <cell r="G16">
            <v>4.2</v>
          </cell>
          <cell r="H16">
            <v>4.2</v>
          </cell>
          <cell r="I16">
            <v>4.3</v>
          </cell>
          <cell r="J16">
            <v>4.4000000000000004</v>
          </cell>
          <cell r="K16">
            <v>4.4000000000000004</v>
          </cell>
          <cell r="L16">
            <v>4.4000000000000004</v>
          </cell>
          <cell r="M16">
            <v>4.3</v>
          </cell>
          <cell r="N16">
            <v>4.2</v>
          </cell>
          <cell r="O16">
            <v>4.2</v>
          </cell>
          <cell r="P16">
            <v>4.2</v>
          </cell>
          <cell r="Q16">
            <v>4.2</v>
          </cell>
          <cell r="R16">
            <v>4.0999999999999996</v>
          </cell>
          <cell r="S16" t="str">
            <v>..</v>
          </cell>
          <cell r="T16">
            <v>5.5</v>
          </cell>
          <cell r="U16">
            <v>6</v>
          </cell>
          <cell r="V16">
            <v>6.5</v>
          </cell>
          <cell r="W16">
            <v>6.6</v>
          </cell>
          <cell r="X16">
            <v>6.6</v>
          </cell>
          <cell r="Y16">
            <v>6.6</v>
          </cell>
          <cell r="Z16">
            <v>6.7</v>
          </cell>
          <cell r="AA16">
            <v>6.5</v>
          </cell>
          <cell r="AB16">
            <v>6.4</v>
          </cell>
          <cell r="AC16">
            <v>6.2</v>
          </cell>
          <cell r="AD16">
            <v>6.1</v>
          </cell>
          <cell r="AE16">
            <v>6</v>
          </cell>
          <cell r="AF16">
            <v>6</v>
          </cell>
          <cell r="AG16">
            <v>5.9</v>
          </cell>
          <cell r="AH16">
            <v>5.8</v>
          </cell>
          <cell r="AI16" t="str">
            <v>..</v>
          </cell>
        </row>
        <row r="17">
          <cell r="A17" t="str">
            <v>Germany</v>
          </cell>
          <cell r="C17" t="str">
            <v/>
          </cell>
          <cell r="D17">
            <v>3.8</v>
          </cell>
          <cell r="E17">
            <v>3.8</v>
          </cell>
          <cell r="F17">
            <v>3.8</v>
          </cell>
          <cell r="G17">
            <v>3.7</v>
          </cell>
          <cell r="H17">
            <v>3.8</v>
          </cell>
          <cell r="I17">
            <v>3.8</v>
          </cell>
          <cell r="J17">
            <v>4</v>
          </cell>
          <cell r="K17">
            <v>4</v>
          </cell>
          <cell r="L17">
            <v>4.0999999999999996</v>
          </cell>
          <cell r="M17">
            <v>4.0999999999999996</v>
          </cell>
          <cell r="N17">
            <v>4.0999999999999996</v>
          </cell>
          <cell r="O17">
            <v>4.0999999999999996</v>
          </cell>
          <cell r="P17">
            <v>4.0999999999999996</v>
          </cell>
          <cell r="Q17">
            <v>4.0999999999999996</v>
          </cell>
          <cell r="R17">
            <v>4.2</v>
          </cell>
          <cell r="S17" t="str">
            <v>..</v>
          </cell>
          <cell r="T17">
            <v>6.9</v>
          </cell>
          <cell r="U17">
            <v>6.7</v>
          </cell>
          <cell r="V17">
            <v>6.8</v>
          </cell>
          <cell r="W17">
            <v>7.1</v>
          </cell>
          <cell r="X17">
            <v>7.5</v>
          </cell>
          <cell r="Y17">
            <v>7.6</v>
          </cell>
          <cell r="Z17">
            <v>7.9</v>
          </cell>
          <cell r="AA17">
            <v>8.1999999999999993</v>
          </cell>
          <cell r="AB17">
            <v>8.6</v>
          </cell>
          <cell r="AC17">
            <v>8.9</v>
          </cell>
          <cell r="AD17">
            <v>9.3000000000000007</v>
          </cell>
          <cell r="AE17">
            <v>9.5</v>
          </cell>
          <cell r="AF17">
            <v>11.5</v>
          </cell>
          <cell r="AG17">
            <v>13.1</v>
          </cell>
          <cell r="AH17">
            <v>14.2</v>
          </cell>
          <cell r="AI17" t="str">
            <v>..</v>
          </cell>
        </row>
        <row r="18">
          <cell r="A18" t="str">
            <v>Hungary</v>
          </cell>
          <cell r="C18" t="str">
            <v/>
          </cell>
          <cell r="D18">
            <v>2.8</v>
          </cell>
          <cell r="E18">
            <v>3</v>
          </cell>
          <cell r="F18">
            <v>3</v>
          </cell>
          <cell r="G18">
            <v>2.9</v>
          </cell>
          <cell r="H18">
            <v>3</v>
          </cell>
          <cell r="I18">
            <v>3</v>
          </cell>
          <cell r="J18">
            <v>3</v>
          </cell>
          <cell r="K18">
            <v>3</v>
          </cell>
          <cell r="L18">
            <v>3</v>
          </cell>
          <cell r="M18">
            <v>3</v>
          </cell>
          <cell r="N18">
            <v>3</v>
          </cell>
          <cell r="O18">
            <v>3</v>
          </cell>
          <cell r="P18">
            <v>3</v>
          </cell>
          <cell r="Q18">
            <v>3</v>
          </cell>
          <cell r="R18">
            <v>3</v>
          </cell>
          <cell r="S18" t="str">
            <v>..</v>
          </cell>
          <cell r="T18">
            <v>6.5</v>
          </cell>
          <cell r="U18">
            <v>6.4</v>
          </cell>
          <cell r="V18">
            <v>6.3</v>
          </cell>
          <cell r="W18">
            <v>6.5</v>
          </cell>
          <cell r="X18">
            <v>7.1</v>
          </cell>
          <cell r="Y18">
            <v>7.6</v>
          </cell>
          <cell r="Z18">
            <v>8.3000000000000007</v>
          </cell>
          <cell r="AA18">
            <v>10.1</v>
          </cell>
          <cell r="AB18">
            <v>10.5</v>
          </cell>
          <cell r="AC18">
            <v>10.8</v>
          </cell>
          <cell r="AD18">
            <v>9.8000000000000007</v>
          </cell>
          <cell r="AE18">
            <v>9.3000000000000007</v>
          </cell>
          <cell r="AF18">
            <v>8.9</v>
          </cell>
          <cell r="AG18">
            <v>8.9</v>
          </cell>
          <cell r="AH18">
            <v>8.8000000000000007</v>
          </cell>
          <cell r="AI18" t="str">
            <v>..</v>
          </cell>
        </row>
        <row r="19">
          <cell r="A19" t="str">
            <v>Iceland</v>
          </cell>
          <cell r="C19" t="str">
            <v/>
          </cell>
          <cell r="D19">
            <v>5.8</v>
          </cell>
          <cell r="E19">
            <v>5.8</v>
          </cell>
          <cell r="F19">
            <v>6</v>
          </cell>
          <cell r="G19">
            <v>6.1</v>
          </cell>
          <cell r="H19">
            <v>5.9</v>
          </cell>
          <cell r="I19">
            <v>6</v>
          </cell>
          <cell r="J19" t="str">
            <v>..</v>
          </cell>
          <cell r="K19" t="str">
            <v>..</v>
          </cell>
          <cell r="L19" t="str">
            <v>..</v>
          </cell>
          <cell r="M19" t="str">
            <v>..</v>
          </cell>
          <cell r="N19" t="str">
            <v>..</v>
          </cell>
          <cell r="O19" t="str">
            <v>..</v>
          </cell>
          <cell r="P19" t="str">
            <v>..</v>
          </cell>
          <cell r="Q19" t="str">
            <v>..</v>
          </cell>
          <cell r="R19" t="str">
            <v>..</v>
          </cell>
          <cell r="S19" t="str">
            <v>..</v>
          </cell>
          <cell r="T19" t="str">
            <v>..</v>
          </cell>
          <cell r="U19" t="str">
            <v>..</v>
          </cell>
          <cell r="V19" t="str">
            <v>..</v>
          </cell>
          <cell r="W19" t="str">
            <v>..</v>
          </cell>
          <cell r="X19" t="str">
            <v>..</v>
          </cell>
          <cell r="Y19" t="str">
            <v>..</v>
          </cell>
          <cell r="Z19" t="str">
            <v>..</v>
          </cell>
          <cell r="AA19" t="str">
            <v>..</v>
          </cell>
          <cell r="AB19" t="str">
            <v>..</v>
          </cell>
          <cell r="AC19" t="str">
            <v>..</v>
          </cell>
          <cell r="AD19" t="str">
            <v>..</v>
          </cell>
          <cell r="AE19" t="str">
            <v>..</v>
          </cell>
          <cell r="AF19" t="str">
            <v>..</v>
          </cell>
          <cell r="AG19" t="str">
            <v>..</v>
          </cell>
          <cell r="AH19" t="str">
            <v>..</v>
          </cell>
          <cell r="AI19" t="str">
            <v>..</v>
          </cell>
        </row>
        <row r="20">
          <cell r="A20" t="str">
            <v>Ireland</v>
          </cell>
          <cell r="C20" t="str">
            <v/>
          </cell>
          <cell r="D20">
            <v>4</v>
          </cell>
          <cell r="E20">
            <v>4.3</v>
          </cell>
          <cell r="F20">
            <v>4.2</v>
          </cell>
          <cell r="G20">
            <v>4.4000000000000004</v>
          </cell>
          <cell r="H20">
            <v>3.5</v>
          </cell>
          <cell r="I20">
            <v>3.9</v>
          </cell>
          <cell r="J20">
            <v>3.7</v>
          </cell>
          <cell r="K20">
            <v>3.4</v>
          </cell>
          <cell r="L20">
            <v>3.7</v>
          </cell>
          <cell r="M20">
            <v>3.6</v>
          </cell>
          <cell r="N20">
            <v>3.5</v>
          </cell>
          <cell r="O20">
            <v>3.5</v>
          </cell>
          <cell r="P20">
            <v>3.4</v>
          </cell>
          <cell r="Q20">
            <v>3.3</v>
          </cell>
          <cell r="R20">
            <v>3.2</v>
          </cell>
          <cell r="S20" t="str">
            <v>..</v>
          </cell>
          <cell r="T20" t="str">
            <v>..</v>
          </cell>
          <cell r="U20" t="str">
            <v>..</v>
          </cell>
          <cell r="V20" t="str">
            <v>..</v>
          </cell>
          <cell r="W20" t="str">
            <v>..</v>
          </cell>
          <cell r="X20" t="str">
            <v>..</v>
          </cell>
          <cell r="Y20" t="str">
            <v>..</v>
          </cell>
          <cell r="Z20" t="str">
            <v>..</v>
          </cell>
          <cell r="AA20" t="str">
            <v>..</v>
          </cell>
          <cell r="AB20" t="str">
            <v>..</v>
          </cell>
          <cell r="AC20" t="str">
            <v>..</v>
          </cell>
          <cell r="AD20" t="str">
            <v>..</v>
          </cell>
          <cell r="AE20" t="str">
            <v>..</v>
          </cell>
          <cell r="AF20" t="str">
            <v>..</v>
          </cell>
          <cell r="AG20" t="str">
            <v>..</v>
          </cell>
          <cell r="AH20" t="str">
            <v>..</v>
          </cell>
          <cell r="AI20" t="str">
            <v>..</v>
          </cell>
        </row>
        <row r="21">
          <cell r="A21" t="str">
            <v>Israel</v>
          </cell>
          <cell r="C21" t="str">
            <v/>
          </cell>
          <cell r="D21" t="str">
            <v>..</v>
          </cell>
          <cell r="E21" t="str">
            <v>..</v>
          </cell>
          <cell r="F21">
            <v>2.4</v>
          </cell>
          <cell r="G21">
            <v>2.2999999999999998</v>
          </cell>
          <cell r="H21">
            <v>2.2999999999999998</v>
          </cell>
          <cell r="I21">
            <v>2.2999999999999998</v>
          </cell>
          <cell r="J21">
            <v>2.2000000000000002</v>
          </cell>
          <cell r="K21">
            <v>2.2000000000000002</v>
          </cell>
          <cell r="L21">
            <v>2.1</v>
          </cell>
          <cell r="M21">
            <v>2</v>
          </cell>
          <cell r="N21">
            <v>1.9</v>
          </cell>
          <cell r="O21">
            <v>1.8</v>
          </cell>
          <cell r="P21">
            <v>1.7</v>
          </cell>
          <cell r="Q21">
            <v>1.6</v>
          </cell>
          <cell r="R21">
            <v>1.6</v>
          </cell>
          <cell r="S21" t="str">
            <v>..</v>
          </cell>
          <cell r="T21">
            <v>17.3</v>
          </cell>
          <cell r="U21">
            <v>18</v>
          </cell>
          <cell r="V21">
            <v>18.600000000000001</v>
          </cell>
          <cell r="W21">
            <v>19.2</v>
          </cell>
          <cell r="X21">
            <v>19.399999999999999</v>
          </cell>
          <cell r="Y21">
            <v>19.7</v>
          </cell>
          <cell r="Z21">
            <v>19.600000000000001</v>
          </cell>
          <cell r="AA21">
            <v>19.8</v>
          </cell>
          <cell r="AB21">
            <v>19.5</v>
          </cell>
          <cell r="AC21">
            <v>19.100000000000001</v>
          </cell>
          <cell r="AD21">
            <v>18.7</v>
          </cell>
          <cell r="AE21">
            <v>18.600000000000001</v>
          </cell>
          <cell r="AF21">
            <v>18.600000000000001</v>
          </cell>
          <cell r="AG21">
            <v>18.899999999999999</v>
          </cell>
          <cell r="AH21">
            <v>21.5</v>
          </cell>
          <cell r="AI21">
            <v>24.9</v>
          </cell>
        </row>
        <row r="22">
          <cell r="A22" t="str">
            <v>Italy</v>
          </cell>
          <cell r="C22" t="str">
            <v/>
          </cell>
          <cell r="D22" t="str">
            <v>..</v>
          </cell>
          <cell r="E22" t="str">
            <v>..</v>
          </cell>
          <cell r="F22" t="str">
            <v>..</v>
          </cell>
          <cell r="G22" t="str">
            <v>..</v>
          </cell>
          <cell r="H22" t="str">
            <v>..</v>
          </cell>
          <cell r="I22" t="str">
            <v>..</v>
          </cell>
          <cell r="J22" t="str">
            <v>..</v>
          </cell>
          <cell r="K22" t="str">
            <v>..</v>
          </cell>
          <cell r="L22" t="str">
            <v>..</v>
          </cell>
          <cell r="M22" t="str">
            <v>..</v>
          </cell>
          <cell r="N22" t="str">
            <v>..</v>
          </cell>
          <cell r="O22" t="str">
            <v>..</v>
          </cell>
          <cell r="P22" t="str">
            <v>..</v>
          </cell>
          <cell r="Q22" t="str">
            <v>..</v>
          </cell>
          <cell r="R22" t="str">
            <v>..</v>
          </cell>
          <cell r="S22" t="str">
            <v>..</v>
          </cell>
          <cell r="T22">
            <v>3</v>
          </cell>
          <cell r="U22">
            <v>3</v>
          </cell>
          <cell r="V22">
            <v>3.3</v>
          </cell>
          <cell r="W22">
            <v>3.4</v>
          </cell>
          <cell r="X22">
            <v>3.7</v>
          </cell>
          <cell r="Y22">
            <v>4.2</v>
          </cell>
          <cell r="Z22">
            <v>4.0999999999999996</v>
          </cell>
          <cell r="AA22">
            <v>4.3</v>
          </cell>
          <cell r="AB22">
            <v>4.8</v>
          </cell>
          <cell r="AC22">
            <v>5.3</v>
          </cell>
          <cell r="AD22">
            <v>5.5</v>
          </cell>
          <cell r="AE22">
            <v>5.8</v>
          </cell>
          <cell r="AF22">
            <v>6.3</v>
          </cell>
          <cell r="AG22">
            <v>6.1</v>
          </cell>
          <cell r="AH22">
            <v>6.3</v>
          </cell>
          <cell r="AI22" t="str">
            <v>..</v>
          </cell>
        </row>
        <row r="23">
          <cell r="A23" t="str">
            <v>Japan</v>
          </cell>
          <cell r="C23" t="str">
            <v/>
          </cell>
          <cell r="D23">
            <v>3</v>
          </cell>
          <cell r="E23">
            <v>3</v>
          </cell>
          <cell r="F23">
            <v>3</v>
          </cell>
          <cell r="G23">
            <v>2.9</v>
          </cell>
          <cell r="H23">
            <v>2.8</v>
          </cell>
          <cell r="I23">
            <v>2.8</v>
          </cell>
          <cell r="J23">
            <v>2.8</v>
          </cell>
          <cell r="K23">
            <v>2.8</v>
          </cell>
          <cell r="L23">
            <v>2.8</v>
          </cell>
          <cell r="M23">
            <v>2.7</v>
          </cell>
          <cell r="N23">
            <v>2.7</v>
          </cell>
          <cell r="O23">
            <v>2.7</v>
          </cell>
          <cell r="P23">
            <v>2.6</v>
          </cell>
          <cell r="Q23">
            <v>2.6</v>
          </cell>
          <cell r="R23">
            <v>2.6</v>
          </cell>
          <cell r="S23">
            <v>2.6</v>
          </cell>
          <cell r="T23">
            <v>9.5</v>
          </cell>
          <cell r="U23">
            <v>9.8000000000000007</v>
          </cell>
          <cell r="V23" t="str">
            <v>..</v>
          </cell>
          <cell r="W23" t="str">
            <v>..</v>
          </cell>
          <cell r="X23" t="str">
            <v>..</v>
          </cell>
          <cell r="Y23" t="str">
            <v>..</v>
          </cell>
          <cell r="Z23" t="str">
            <v>..</v>
          </cell>
          <cell r="AA23" t="str">
            <v>..</v>
          </cell>
          <cell r="AB23" t="str">
            <v>..</v>
          </cell>
          <cell r="AC23" t="str">
            <v>..</v>
          </cell>
          <cell r="AD23" t="str">
            <v>..</v>
          </cell>
          <cell r="AE23" t="str">
            <v>..</v>
          </cell>
          <cell r="AF23" t="str">
            <v>..</v>
          </cell>
          <cell r="AG23" t="str">
            <v>..</v>
          </cell>
          <cell r="AH23" t="str">
            <v>..</v>
          </cell>
          <cell r="AI23" t="str">
            <v>..</v>
          </cell>
        </row>
        <row r="24">
          <cell r="A24" t="str">
            <v>Korea</v>
          </cell>
          <cell r="C24" t="str">
            <v/>
          </cell>
          <cell r="D24" t="str">
            <v>..</v>
          </cell>
          <cell r="E24" t="str">
            <v>..</v>
          </cell>
          <cell r="F24" t="str">
            <v>..</v>
          </cell>
          <cell r="G24">
            <v>1.1000000000000001</v>
          </cell>
          <cell r="H24">
            <v>1.1000000000000001</v>
          </cell>
          <cell r="I24">
            <v>2.1</v>
          </cell>
          <cell r="J24">
            <v>2.2999999999999998</v>
          </cell>
          <cell r="K24">
            <v>2.4</v>
          </cell>
          <cell r="L24">
            <v>2.5</v>
          </cell>
          <cell r="M24">
            <v>2.5</v>
          </cell>
          <cell r="N24">
            <v>2.6</v>
          </cell>
          <cell r="O24">
            <v>2.6</v>
          </cell>
          <cell r="P24">
            <v>2.7</v>
          </cell>
          <cell r="Q24">
            <v>2.7</v>
          </cell>
          <cell r="R24">
            <v>2.7</v>
          </cell>
          <cell r="S24" t="str">
            <v>..</v>
          </cell>
          <cell r="T24" t="str">
            <v>..</v>
          </cell>
          <cell r="U24" t="str">
            <v>..</v>
          </cell>
          <cell r="V24" t="str">
            <v>..</v>
          </cell>
          <cell r="W24">
            <v>1.7</v>
          </cell>
          <cell r="X24">
            <v>2.1</v>
          </cell>
          <cell r="Y24">
            <v>4.5999999999999996</v>
          </cell>
          <cell r="Z24">
            <v>4.3</v>
          </cell>
          <cell r="AA24">
            <v>4</v>
          </cell>
          <cell r="AB24">
            <v>4.2</v>
          </cell>
          <cell r="AC24">
            <v>4.5</v>
          </cell>
          <cell r="AD24">
            <v>4.8</v>
          </cell>
          <cell r="AE24">
            <v>5.2</v>
          </cell>
          <cell r="AF24">
            <v>5.6</v>
          </cell>
          <cell r="AG24">
            <v>6.2</v>
          </cell>
          <cell r="AH24">
            <v>6.9</v>
          </cell>
          <cell r="AI24" t="str">
            <v>..</v>
          </cell>
        </row>
        <row r="25">
          <cell r="A25" t="str">
            <v>Latvia</v>
          </cell>
          <cell r="C25" t="str">
            <v/>
          </cell>
          <cell r="D25" t="str">
            <v>..</v>
          </cell>
          <cell r="E25" t="str">
            <v>..</v>
          </cell>
          <cell r="F25" t="str">
            <v>..</v>
          </cell>
          <cell r="G25" t="str">
            <v>..</v>
          </cell>
          <cell r="H25" t="str">
            <v>..</v>
          </cell>
          <cell r="I25" t="str">
            <v>..</v>
          </cell>
          <cell r="J25">
            <v>0.5</v>
          </cell>
          <cell r="K25">
            <v>0.5</v>
          </cell>
          <cell r="L25">
            <v>0.5</v>
          </cell>
          <cell r="M25">
            <v>0.5</v>
          </cell>
          <cell r="N25">
            <v>0.4</v>
          </cell>
          <cell r="O25">
            <v>0.4</v>
          </cell>
          <cell r="P25">
            <v>0.4</v>
          </cell>
          <cell r="Q25">
            <v>0.4</v>
          </cell>
          <cell r="R25">
            <v>0.4</v>
          </cell>
          <cell r="S25" t="str">
            <v>..</v>
          </cell>
          <cell r="T25" t="str">
            <v>..</v>
          </cell>
          <cell r="U25" t="str">
            <v>..</v>
          </cell>
          <cell r="V25" t="str">
            <v>..</v>
          </cell>
          <cell r="W25" t="str">
            <v>..</v>
          </cell>
          <cell r="X25" t="str">
            <v>..</v>
          </cell>
          <cell r="Y25" t="str">
            <v>..</v>
          </cell>
          <cell r="Z25" t="str">
            <v>..</v>
          </cell>
          <cell r="AA25" t="str">
            <v>..</v>
          </cell>
          <cell r="AB25" t="str">
            <v>..</v>
          </cell>
          <cell r="AC25" t="str">
            <v>..</v>
          </cell>
          <cell r="AD25" t="str">
            <v>..</v>
          </cell>
          <cell r="AE25" t="str">
            <v>..</v>
          </cell>
          <cell r="AF25" t="str">
            <v>..</v>
          </cell>
          <cell r="AG25" t="str">
            <v>..</v>
          </cell>
          <cell r="AH25" t="str">
            <v>..</v>
          </cell>
          <cell r="AI25" t="str">
            <v>..</v>
          </cell>
        </row>
        <row r="26">
          <cell r="A26" t="str">
            <v>Lithuania</v>
          </cell>
          <cell r="C26" t="str">
            <v/>
          </cell>
          <cell r="D26" t="str">
            <v>..</v>
          </cell>
          <cell r="E26" t="str">
            <v>..</v>
          </cell>
          <cell r="F26">
            <v>6.1</v>
          </cell>
          <cell r="G26">
            <v>6.2</v>
          </cell>
          <cell r="H26">
            <v>5.9</v>
          </cell>
          <cell r="I26">
            <v>6</v>
          </cell>
          <cell r="J26">
            <v>6.7</v>
          </cell>
          <cell r="K26">
            <v>8</v>
          </cell>
          <cell r="L26">
            <v>8.5</v>
          </cell>
          <cell r="M26">
            <v>8.9</v>
          </cell>
          <cell r="N26">
            <v>9.5</v>
          </cell>
          <cell r="O26">
            <v>10</v>
          </cell>
          <cell r="P26">
            <v>10.5</v>
          </cell>
          <cell r="Q26">
            <v>10.6</v>
          </cell>
          <cell r="R26">
            <v>12.6</v>
          </cell>
          <cell r="S26" t="str">
            <v>..</v>
          </cell>
          <cell r="T26" t="str">
            <v>..</v>
          </cell>
          <cell r="U26" t="str">
            <v>..</v>
          </cell>
          <cell r="V26">
            <v>10.7</v>
          </cell>
          <cell r="W26">
            <v>21.4</v>
          </cell>
          <cell r="X26">
            <v>26.3</v>
          </cell>
          <cell r="Y26">
            <v>25.8</v>
          </cell>
          <cell r="Z26">
            <v>23.8</v>
          </cell>
          <cell r="AA26">
            <v>23.5</v>
          </cell>
          <cell r="AB26">
            <v>22.7</v>
          </cell>
          <cell r="AC26">
            <v>24.3</v>
          </cell>
          <cell r="AD26">
            <v>24.2</v>
          </cell>
          <cell r="AE26">
            <v>24.8</v>
          </cell>
          <cell r="AF26">
            <v>28.4</v>
          </cell>
          <cell r="AG26">
            <v>27.7</v>
          </cell>
          <cell r="AH26">
            <v>26.7</v>
          </cell>
          <cell r="AI26" t="str">
            <v>..</v>
          </cell>
        </row>
        <row r="27">
          <cell r="A27" t="str">
            <v>Luxembourg</v>
          </cell>
          <cell r="C27" t="str">
            <v/>
          </cell>
          <cell r="D27">
            <v>4.7</v>
          </cell>
          <cell r="E27">
            <v>4.5</v>
          </cell>
          <cell r="F27">
            <v>4.8</v>
          </cell>
          <cell r="G27">
            <v>4.9000000000000004</v>
          </cell>
          <cell r="H27">
            <v>5.0999999999999996</v>
          </cell>
          <cell r="I27">
            <v>5.4</v>
          </cell>
          <cell r="J27">
            <v>5.4</v>
          </cell>
          <cell r="K27">
            <v>5.5</v>
          </cell>
          <cell r="L27">
            <v>5.5</v>
          </cell>
          <cell r="M27">
            <v>5.5</v>
          </cell>
          <cell r="N27">
            <v>5.5</v>
          </cell>
          <cell r="O27">
            <v>5.4</v>
          </cell>
          <cell r="P27">
            <v>5.3</v>
          </cell>
          <cell r="Q27">
            <v>5.4</v>
          </cell>
          <cell r="R27">
            <v>5.4</v>
          </cell>
          <cell r="S27" t="str">
            <v>..</v>
          </cell>
          <cell r="T27">
            <v>6.7</v>
          </cell>
          <cell r="U27">
            <v>7</v>
          </cell>
          <cell r="V27">
            <v>7</v>
          </cell>
          <cell r="W27">
            <v>7.2</v>
          </cell>
          <cell r="X27">
            <v>7.3</v>
          </cell>
          <cell r="Y27">
            <v>7.5</v>
          </cell>
          <cell r="Z27">
            <v>7.8</v>
          </cell>
          <cell r="AA27">
            <v>7.9</v>
          </cell>
          <cell r="AB27">
            <v>7.9</v>
          </cell>
          <cell r="AC27">
            <v>7.6</v>
          </cell>
          <cell r="AD27">
            <v>7.4</v>
          </cell>
          <cell r="AE27">
            <v>7.3</v>
          </cell>
          <cell r="AF27">
            <v>7.1</v>
          </cell>
          <cell r="AG27">
            <v>7.1</v>
          </cell>
          <cell r="AH27">
            <v>7.3</v>
          </cell>
          <cell r="AI27" t="str">
            <v>..</v>
          </cell>
        </row>
        <row r="28">
          <cell r="A28" t="str">
            <v>Mexico</v>
          </cell>
          <cell r="C28" t="str">
            <v/>
          </cell>
          <cell r="D28" t="str">
            <v>..</v>
          </cell>
          <cell r="E28" t="str">
            <v>..</v>
          </cell>
          <cell r="F28" t="str">
            <v>..</v>
          </cell>
          <cell r="G28" t="str">
            <v>..</v>
          </cell>
          <cell r="H28" t="str">
            <v>..</v>
          </cell>
          <cell r="I28" t="str">
            <v>..</v>
          </cell>
          <cell r="J28" t="str">
            <v>..</v>
          </cell>
          <cell r="K28" t="str">
            <v>..</v>
          </cell>
          <cell r="L28" t="str">
            <v>..</v>
          </cell>
          <cell r="M28" t="str">
            <v>..</v>
          </cell>
          <cell r="N28" t="str">
            <v>..</v>
          </cell>
          <cell r="O28" t="str">
            <v>..</v>
          </cell>
          <cell r="P28" t="str">
            <v>..</v>
          </cell>
          <cell r="Q28" t="str">
            <v>..</v>
          </cell>
          <cell r="R28" t="str">
            <v>..</v>
          </cell>
          <cell r="S28" t="str">
            <v>..</v>
          </cell>
          <cell r="T28" t="str">
            <v>..</v>
          </cell>
          <cell r="U28" t="str">
            <v>..</v>
          </cell>
          <cell r="V28" t="str">
            <v>..</v>
          </cell>
          <cell r="W28" t="str">
            <v>..</v>
          </cell>
          <cell r="X28" t="str">
            <v>..</v>
          </cell>
          <cell r="Y28">
            <v>13.6</v>
          </cell>
          <cell r="Z28" t="str">
            <v>..</v>
          </cell>
          <cell r="AA28">
            <v>17.5</v>
          </cell>
          <cell r="AB28" t="str">
            <v>..</v>
          </cell>
          <cell r="AC28">
            <v>16.2</v>
          </cell>
          <cell r="AD28" t="str">
            <v>..</v>
          </cell>
          <cell r="AE28">
            <v>17.2</v>
          </cell>
          <cell r="AF28" t="str">
            <v>..</v>
          </cell>
          <cell r="AG28" t="str">
            <v>..</v>
          </cell>
          <cell r="AH28" t="str">
            <v>..</v>
          </cell>
          <cell r="AI28" t="str">
            <v>..</v>
          </cell>
        </row>
        <row r="29">
          <cell r="A29" t="str">
            <v>Netherlands</v>
          </cell>
          <cell r="C29" t="str">
            <v/>
          </cell>
          <cell r="D29">
            <v>7.1</v>
          </cell>
          <cell r="E29">
            <v>6.9</v>
          </cell>
          <cell r="F29">
            <v>6.9</v>
          </cell>
          <cell r="G29">
            <v>6.7</v>
          </cell>
          <cell r="H29">
            <v>6.7</v>
          </cell>
          <cell r="I29">
            <v>6.6</v>
          </cell>
          <cell r="J29">
            <v>6.5</v>
          </cell>
          <cell r="K29">
            <v>6.2</v>
          </cell>
          <cell r="L29">
            <v>5.6</v>
          </cell>
          <cell r="M29">
            <v>5.3</v>
          </cell>
          <cell r="N29">
            <v>4.5999999999999996</v>
          </cell>
          <cell r="O29">
            <v>4.4000000000000004</v>
          </cell>
          <cell r="P29">
            <v>4.2</v>
          </cell>
          <cell r="Q29">
            <v>4.2</v>
          </cell>
          <cell r="R29" t="str">
            <v>..</v>
          </cell>
          <cell r="S29" t="str">
            <v>..</v>
          </cell>
          <cell r="T29">
            <v>13.4</v>
          </cell>
          <cell r="U29">
            <v>13.2</v>
          </cell>
          <cell r="V29">
            <v>13.1</v>
          </cell>
          <cell r="W29">
            <v>13.1</v>
          </cell>
          <cell r="X29">
            <v>13</v>
          </cell>
          <cell r="Y29">
            <v>12.9</v>
          </cell>
          <cell r="Z29">
            <v>13.9</v>
          </cell>
          <cell r="AA29">
            <v>13.7</v>
          </cell>
          <cell r="AB29">
            <v>13.4</v>
          </cell>
          <cell r="AC29">
            <v>13.1</v>
          </cell>
          <cell r="AD29">
            <v>8.6999999999999993</v>
          </cell>
          <cell r="AE29">
            <v>8.6</v>
          </cell>
          <cell r="AF29">
            <v>8</v>
          </cell>
          <cell r="AG29">
            <v>7.7</v>
          </cell>
          <cell r="AH29" t="str">
            <v>..</v>
          </cell>
          <cell r="AI29" t="str">
            <v>..</v>
          </cell>
        </row>
        <row r="30">
          <cell r="A30" t="str">
            <v>New Zealand</v>
          </cell>
          <cell r="C30" t="str">
            <v/>
          </cell>
          <cell r="D30" t="str">
            <v>..</v>
          </cell>
          <cell r="E30">
            <v>5.7</v>
          </cell>
          <cell r="F30">
            <v>5.4</v>
          </cell>
          <cell r="G30">
            <v>5.3</v>
          </cell>
          <cell r="H30">
            <v>5.3</v>
          </cell>
          <cell r="I30">
            <v>5.2</v>
          </cell>
          <cell r="J30">
            <v>5.3</v>
          </cell>
          <cell r="K30">
            <v>5</v>
          </cell>
          <cell r="L30">
            <v>4.8</v>
          </cell>
          <cell r="M30">
            <v>4.7</v>
          </cell>
          <cell r="N30">
            <v>4.5999999999999996</v>
          </cell>
          <cell r="O30">
            <v>4.5999999999999996</v>
          </cell>
          <cell r="P30">
            <v>4.5</v>
          </cell>
          <cell r="Q30">
            <v>4.4000000000000004</v>
          </cell>
          <cell r="R30">
            <v>4.3</v>
          </cell>
          <cell r="S30">
            <v>4.0999999999999996</v>
          </cell>
          <cell r="T30" t="str">
            <v>..</v>
          </cell>
          <cell r="U30">
            <v>13.3</v>
          </cell>
          <cell r="V30">
            <v>13.6</v>
          </cell>
          <cell r="W30">
            <v>14</v>
          </cell>
          <cell r="X30">
            <v>14.5</v>
          </cell>
          <cell r="Y30">
            <v>13.3</v>
          </cell>
          <cell r="Z30">
            <v>12.7</v>
          </cell>
          <cell r="AA30">
            <v>13.1</v>
          </cell>
          <cell r="AB30">
            <v>9.9</v>
          </cell>
          <cell r="AC30">
            <v>9.6</v>
          </cell>
          <cell r="AD30">
            <v>9.1</v>
          </cell>
          <cell r="AE30">
            <v>9.6</v>
          </cell>
          <cell r="AF30">
            <v>10.4</v>
          </cell>
          <cell r="AG30">
            <v>10.1</v>
          </cell>
          <cell r="AH30">
            <v>8.5</v>
          </cell>
          <cell r="AI30">
            <v>7.3</v>
          </cell>
        </row>
        <row r="31">
          <cell r="A31" t="str">
            <v>Norway</v>
          </cell>
          <cell r="C31" t="str">
            <v/>
          </cell>
          <cell r="D31">
            <v>5.7</v>
          </cell>
          <cell r="E31">
            <v>5.7</v>
          </cell>
          <cell r="F31">
            <v>5.6</v>
          </cell>
          <cell r="G31">
            <v>5.5</v>
          </cell>
          <cell r="H31">
            <v>5.7</v>
          </cell>
          <cell r="I31">
            <v>5.6</v>
          </cell>
          <cell r="J31">
            <v>5.3</v>
          </cell>
          <cell r="K31">
            <v>5.2</v>
          </cell>
          <cell r="L31">
            <v>4.9000000000000004</v>
          </cell>
          <cell r="M31">
            <v>4.8</v>
          </cell>
          <cell r="N31">
            <v>4.5999999999999996</v>
          </cell>
          <cell r="O31">
            <v>4.5</v>
          </cell>
          <cell r="P31">
            <v>4.3</v>
          </cell>
          <cell r="Q31">
            <v>4.0999999999999996</v>
          </cell>
          <cell r="R31">
            <v>4.0999999999999996</v>
          </cell>
          <cell r="S31">
            <v>3.8</v>
          </cell>
          <cell r="T31">
            <v>11.9</v>
          </cell>
          <cell r="U31">
            <v>12.1</v>
          </cell>
          <cell r="V31">
            <v>12.3</v>
          </cell>
          <cell r="W31">
            <v>12.5</v>
          </cell>
          <cell r="X31">
            <v>12.7</v>
          </cell>
          <cell r="Y31">
            <v>12.5</v>
          </cell>
          <cell r="Z31">
            <v>12.4</v>
          </cell>
          <cell r="AA31">
            <v>12.1</v>
          </cell>
          <cell r="AB31">
            <v>11.9</v>
          </cell>
          <cell r="AC31">
            <v>11.6</v>
          </cell>
          <cell r="AD31">
            <v>11.5</v>
          </cell>
          <cell r="AE31">
            <v>11.4</v>
          </cell>
          <cell r="AF31">
            <v>11.4</v>
          </cell>
          <cell r="AG31">
            <v>11.2</v>
          </cell>
          <cell r="AH31">
            <v>11</v>
          </cell>
          <cell r="AI31">
            <v>10.7</v>
          </cell>
        </row>
        <row r="32">
          <cell r="A32" t="str">
            <v>Poland</v>
          </cell>
          <cell r="C32" t="str">
            <v/>
          </cell>
          <cell r="D32" t="str">
            <v>..</v>
          </cell>
          <cell r="E32">
            <v>0.9</v>
          </cell>
          <cell r="F32">
            <v>0.9</v>
          </cell>
          <cell r="G32">
            <v>0.9</v>
          </cell>
          <cell r="H32">
            <v>0.9</v>
          </cell>
          <cell r="I32">
            <v>0.9</v>
          </cell>
          <cell r="J32">
            <v>0.8</v>
          </cell>
          <cell r="K32">
            <v>0.8</v>
          </cell>
          <cell r="L32">
            <v>0.8</v>
          </cell>
          <cell r="M32">
            <v>0.8</v>
          </cell>
          <cell r="N32">
            <v>0.9</v>
          </cell>
          <cell r="O32">
            <v>0.9</v>
          </cell>
          <cell r="P32">
            <v>0.9</v>
          </cell>
          <cell r="Q32">
            <v>0.8</v>
          </cell>
          <cell r="R32">
            <v>0.8</v>
          </cell>
          <cell r="S32" t="str">
            <v>..</v>
          </cell>
          <cell r="T32" t="str">
            <v>..</v>
          </cell>
          <cell r="U32">
            <v>0</v>
          </cell>
          <cell r="V32" t="str">
            <v>..</v>
          </cell>
          <cell r="W32" t="str">
            <v>..</v>
          </cell>
          <cell r="X32" t="str">
            <v>..</v>
          </cell>
          <cell r="Y32" t="str">
            <v>..</v>
          </cell>
          <cell r="Z32" t="str">
            <v>..</v>
          </cell>
          <cell r="AA32" t="str">
            <v>..</v>
          </cell>
          <cell r="AB32" t="str">
            <v>..</v>
          </cell>
          <cell r="AC32" t="str">
            <v>..</v>
          </cell>
          <cell r="AD32" t="str">
            <v>..</v>
          </cell>
          <cell r="AE32" t="str">
            <v>..</v>
          </cell>
          <cell r="AF32" t="str">
            <v>..</v>
          </cell>
          <cell r="AG32" t="str">
            <v>..</v>
          </cell>
          <cell r="AH32" t="str">
            <v>..</v>
          </cell>
          <cell r="AI32" t="str">
            <v>..</v>
          </cell>
        </row>
        <row r="33">
          <cell r="A33" t="str">
            <v>Portugal</v>
          </cell>
          <cell r="C33" t="str">
            <v/>
          </cell>
          <cell r="D33" t="str">
            <v>..</v>
          </cell>
          <cell r="E33" t="str">
            <v>..</v>
          </cell>
          <cell r="F33" t="str">
            <v>..</v>
          </cell>
          <cell r="G33" t="str">
            <v>..</v>
          </cell>
          <cell r="H33">
            <v>0.9</v>
          </cell>
          <cell r="I33">
            <v>0.9</v>
          </cell>
          <cell r="J33">
            <v>1</v>
          </cell>
          <cell r="K33">
            <v>0.9</v>
          </cell>
          <cell r="L33">
            <v>1.1000000000000001</v>
          </cell>
          <cell r="M33">
            <v>1.3</v>
          </cell>
          <cell r="N33">
            <v>1.3</v>
          </cell>
          <cell r="O33">
            <v>1.2</v>
          </cell>
          <cell r="P33">
            <v>1.3</v>
          </cell>
          <cell r="Q33">
            <v>1.3</v>
          </cell>
          <cell r="R33">
            <v>1.2</v>
          </cell>
          <cell r="S33">
            <v>1.1000000000000001</v>
          </cell>
          <cell r="T33" t="str">
            <v>..</v>
          </cell>
          <cell r="U33" t="str">
            <v>..</v>
          </cell>
          <cell r="V33" t="str">
            <v>..</v>
          </cell>
          <cell r="W33" t="str">
            <v>..</v>
          </cell>
          <cell r="X33">
            <v>0.2</v>
          </cell>
          <cell r="Y33">
            <v>0.2</v>
          </cell>
          <cell r="Z33">
            <v>0.4</v>
          </cell>
          <cell r="AA33">
            <v>0.4</v>
          </cell>
          <cell r="AB33">
            <v>0.6</v>
          </cell>
          <cell r="AC33">
            <v>0.7</v>
          </cell>
          <cell r="AD33">
            <v>0.8</v>
          </cell>
          <cell r="AE33">
            <v>0.8</v>
          </cell>
          <cell r="AF33">
            <v>0.6</v>
          </cell>
          <cell r="AG33">
            <v>0.6</v>
          </cell>
          <cell r="AH33">
            <v>0.7</v>
          </cell>
          <cell r="AI33">
            <v>0.6</v>
          </cell>
        </row>
        <row r="34">
          <cell r="A34" t="str">
            <v>Slovak Republic</v>
          </cell>
          <cell r="C34" t="str">
            <v/>
          </cell>
          <cell r="D34">
            <v>3.3</v>
          </cell>
          <cell r="E34">
            <v>3.3</v>
          </cell>
          <cell r="F34">
            <v>3.3</v>
          </cell>
          <cell r="G34">
            <v>3.2</v>
          </cell>
          <cell r="H34">
            <v>3.3</v>
          </cell>
          <cell r="I34">
            <v>3.3</v>
          </cell>
          <cell r="J34">
            <v>3.2</v>
          </cell>
          <cell r="K34">
            <v>3.4</v>
          </cell>
          <cell r="L34">
            <v>3.5</v>
          </cell>
          <cell r="M34">
            <v>3.6</v>
          </cell>
          <cell r="N34">
            <v>3.9</v>
          </cell>
          <cell r="O34">
            <v>4.3</v>
          </cell>
          <cell r="P34">
            <v>4.2</v>
          </cell>
          <cell r="Q34">
            <v>3.5</v>
          </cell>
          <cell r="R34">
            <v>3.4</v>
          </cell>
          <cell r="S34" t="str">
            <v>..</v>
          </cell>
          <cell r="T34" t="str">
            <v>..</v>
          </cell>
          <cell r="U34" t="str">
            <v>..</v>
          </cell>
          <cell r="V34" t="str">
            <v>..</v>
          </cell>
          <cell r="W34" t="str">
            <v>..</v>
          </cell>
          <cell r="X34" t="str">
            <v>..</v>
          </cell>
          <cell r="Y34" t="str">
            <v>..</v>
          </cell>
          <cell r="Z34" t="str">
            <v>..</v>
          </cell>
          <cell r="AA34" t="str">
            <v>..</v>
          </cell>
          <cell r="AB34" t="str">
            <v>..</v>
          </cell>
          <cell r="AC34" t="str">
            <v>..</v>
          </cell>
          <cell r="AD34" t="str">
            <v>..</v>
          </cell>
          <cell r="AE34" t="str">
            <v>..</v>
          </cell>
          <cell r="AF34" t="str">
            <v>..</v>
          </cell>
          <cell r="AG34" t="str">
            <v>..</v>
          </cell>
          <cell r="AH34" t="str">
            <v>..</v>
          </cell>
          <cell r="AI34" t="str">
            <v>..</v>
          </cell>
        </row>
        <row r="35">
          <cell r="A35" t="str">
            <v>Slovenia</v>
          </cell>
          <cell r="C35" t="str">
            <v/>
          </cell>
          <cell r="D35" t="str">
            <v>..</v>
          </cell>
          <cell r="E35" t="str">
            <v>..</v>
          </cell>
          <cell r="F35" t="str">
            <v>..</v>
          </cell>
          <cell r="G35" t="str">
            <v>..</v>
          </cell>
          <cell r="H35" t="str">
            <v>..</v>
          </cell>
          <cell r="I35" t="str">
            <v>..</v>
          </cell>
          <cell r="J35">
            <v>5</v>
          </cell>
          <cell r="K35">
            <v>4.9000000000000004</v>
          </cell>
          <cell r="L35">
            <v>4.9000000000000004</v>
          </cell>
          <cell r="M35">
            <v>4.9000000000000004</v>
          </cell>
          <cell r="N35">
            <v>4.9000000000000004</v>
          </cell>
          <cell r="O35">
            <v>4.8</v>
          </cell>
          <cell r="P35">
            <v>4.8</v>
          </cell>
          <cell r="Q35">
            <v>4.7</v>
          </cell>
          <cell r="R35" t="str">
            <v>..</v>
          </cell>
          <cell r="S35" t="str">
            <v>..</v>
          </cell>
          <cell r="T35" t="str">
            <v>..</v>
          </cell>
          <cell r="U35" t="str">
            <v>..</v>
          </cell>
          <cell r="V35" t="str">
            <v>..</v>
          </cell>
          <cell r="W35" t="str">
            <v>..</v>
          </cell>
          <cell r="X35" t="str">
            <v>..</v>
          </cell>
          <cell r="Y35" t="str">
            <v>..</v>
          </cell>
          <cell r="Z35">
            <v>6.9</v>
          </cell>
          <cell r="AA35">
            <v>6.4</v>
          </cell>
          <cell r="AB35">
            <v>6.6</v>
          </cell>
          <cell r="AC35">
            <v>6.7</v>
          </cell>
          <cell r="AD35">
            <v>6.5</v>
          </cell>
          <cell r="AE35">
            <v>6.6</v>
          </cell>
          <cell r="AF35">
            <v>6.7</v>
          </cell>
          <cell r="AG35">
            <v>6.9</v>
          </cell>
          <cell r="AH35" t="str">
            <v>..</v>
          </cell>
          <cell r="AI35" t="str">
            <v>..</v>
          </cell>
        </row>
        <row r="36">
          <cell r="A36" t="str">
            <v>Spain</v>
          </cell>
          <cell r="C36" t="str">
            <v/>
          </cell>
          <cell r="D36" t="str">
            <v>..</v>
          </cell>
          <cell r="E36" t="str">
            <v>..</v>
          </cell>
          <cell r="F36" t="str">
            <v>..</v>
          </cell>
          <cell r="G36" t="str">
            <v>..</v>
          </cell>
          <cell r="H36">
            <v>1.3</v>
          </cell>
          <cell r="I36">
            <v>1.5</v>
          </cell>
          <cell r="J36">
            <v>1.7</v>
          </cell>
          <cell r="K36">
            <v>1.7</v>
          </cell>
          <cell r="L36">
            <v>1.8</v>
          </cell>
          <cell r="M36">
            <v>1.8</v>
          </cell>
          <cell r="N36">
            <v>1.8</v>
          </cell>
          <cell r="O36">
            <v>1.9</v>
          </cell>
          <cell r="P36">
            <v>2</v>
          </cell>
          <cell r="Q36">
            <v>2.2000000000000002</v>
          </cell>
          <cell r="R36">
            <v>2.2000000000000002</v>
          </cell>
          <cell r="S36">
            <v>1.9</v>
          </cell>
          <cell r="T36" t="str">
            <v>..</v>
          </cell>
          <cell r="U36" t="str">
            <v>..</v>
          </cell>
          <cell r="V36" t="str">
            <v>..</v>
          </cell>
          <cell r="W36" t="str">
            <v>..</v>
          </cell>
          <cell r="X36">
            <v>3.8</v>
          </cell>
          <cell r="Y36">
            <v>5.3</v>
          </cell>
          <cell r="Z36">
            <v>5.3</v>
          </cell>
          <cell r="AA36">
            <v>5.3</v>
          </cell>
          <cell r="AB36">
            <v>5</v>
          </cell>
          <cell r="AC36">
            <v>6.3</v>
          </cell>
          <cell r="AD36">
            <v>6.7</v>
          </cell>
          <cell r="AE36">
            <v>7.1</v>
          </cell>
          <cell r="AF36">
            <v>7.8</v>
          </cell>
          <cell r="AG36">
            <v>8.8000000000000007</v>
          </cell>
          <cell r="AH36">
            <v>9.3000000000000007</v>
          </cell>
          <cell r="AI36">
            <v>9.4</v>
          </cell>
        </row>
        <row r="37">
          <cell r="A37" t="str">
            <v>Sweden</v>
          </cell>
          <cell r="C37" t="str">
            <v/>
          </cell>
          <cell r="D37">
            <v>6.5</v>
          </cell>
          <cell r="E37">
            <v>6.3</v>
          </cell>
          <cell r="F37">
            <v>6</v>
          </cell>
          <cell r="G37">
            <v>6</v>
          </cell>
          <cell r="H37">
            <v>5.8</v>
          </cell>
          <cell r="I37">
            <v>5.4</v>
          </cell>
          <cell r="J37">
            <v>5.2</v>
          </cell>
          <cell r="K37">
            <v>4.9000000000000004</v>
          </cell>
          <cell r="L37">
            <v>4.9000000000000004</v>
          </cell>
          <cell r="M37">
            <v>4.5</v>
          </cell>
          <cell r="N37">
            <v>4.5</v>
          </cell>
          <cell r="O37">
            <v>4.5</v>
          </cell>
          <cell r="P37">
            <v>4.3</v>
          </cell>
          <cell r="Q37">
            <v>4.3</v>
          </cell>
          <cell r="R37">
            <v>4.2</v>
          </cell>
          <cell r="S37" t="str">
            <v>..</v>
          </cell>
          <cell r="T37">
            <v>10.199999999999999</v>
          </cell>
          <cell r="U37">
            <v>10.4</v>
          </cell>
          <cell r="V37">
            <v>11.5</v>
          </cell>
          <cell r="W37">
            <v>11.4</v>
          </cell>
          <cell r="X37" t="str">
            <v>..</v>
          </cell>
          <cell r="Y37">
            <v>12.2</v>
          </cell>
          <cell r="Z37">
            <v>12</v>
          </cell>
          <cell r="AA37">
            <v>11.7</v>
          </cell>
          <cell r="AB37">
            <v>11.4</v>
          </cell>
          <cell r="AC37">
            <v>11.8</v>
          </cell>
          <cell r="AD37">
            <v>12.5</v>
          </cell>
          <cell r="AE37">
            <v>10.9</v>
          </cell>
          <cell r="AF37">
            <v>11.9</v>
          </cell>
          <cell r="AG37">
            <v>12.4</v>
          </cell>
          <cell r="AH37">
            <v>11.9</v>
          </cell>
          <cell r="AI37" t="str">
            <v>..</v>
          </cell>
        </row>
        <row r="38">
          <cell r="A38" t="str">
            <v>Switzerland</v>
          </cell>
          <cell r="C38" t="str">
            <v/>
          </cell>
          <cell r="D38">
            <v>6.6</v>
          </cell>
          <cell r="E38">
            <v>6.5</v>
          </cell>
          <cell r="F38">
            <v>6.5</v>
          </cell>
          <cell r="G38">
            <v>6.5</v>
          </cell>
          <cell r="H38">
            <v>6.4</v>
          </cell>
          <cell r="I38">
            <v>6.2</v>
          </cell>
          <cell r="J38">
            <v>6.2</v>
          </cell>
          <cell r="K38">
            <v>6.2</v>
          </cell>
          <cell r="L38">
            <v>6.1</v>
          </cell>
          <cell r="M38">
            <v>6</v>
          </cell>
          <cell r="N38">
            <v>5.9</v>
          </cell>
          <cell r="O38">
            <v>5.8</v>
          </cell>
          <cell r="P38">
            <v>5.7</v>
          </cell>
          <cell r="Q38">
            <v>5.6</v>
          </cell>
          <cell r="R38">
            <v>5.6</v>
          </cell>
          <cell r="S38" t="str">
            <v>..</v>
          </cell>
          <cell r="T38">
            <v>12.4</v>
          </cell>
          <cell r="U38">
            <v>12.5</v>
          </cell>
          <cell r="V38">
            <v>12.5</v>
          </cell>
          <cell r="W38">
            <v>12.6</v>
          </cell>
          <cell r="X38">
            <v>12.6</v>
          </cell>
          <cell r="Y38">
            <v>14.1</v>
          </cell>
          <cell r="Z38">
            <v>14.3</v>
          </cell>
          <cell r="AA38">
            <v>14.4</v>
          </cell>
          <cell r="AB38">
            <v>14.2</v>
          </cell>
          <cell r="AC38">
            <v>14.2</v>
          </cell>
          <cell r="AD38">
            <v>15.7</v>
          </cell>
          <cell r="AE38">
            <v>16.600000000000001</v>
          </cell>
          <cell r="AF38">
            <v>16.7</v>
          </cell>
          <cell r="AG38">
            <v>17.100000000000001</v>
          </cell>
          <cell r="AH38">
            <v>17.8</v>
          </cell>
          <cell r="AI38" t="str">
            <v>..</v>
          </cell>
        </row>
        <row r="39">
          <cell r="A39" t="str">
            <v>United States</v>
          </cell>
          <cell r="C39" t="str">
            <v/>
          </cell>
          <cell r="D39">
            <v>3.8</v>
          </cell>
          <cell r="E39">
            <v>3.8</v>
          </cell>
          <cell r="F39">
            <v>3.7</v>
          </cell>
          <cell r="G39">
            <v>3.5</v>
          </cell>
          <cell r="H39">
            <v>3.4</v>
          </cell>
          <cell r="I39">
            <v>3.3</v>
          </cell>
          <cell r="J39">
            <v>3.3</v>
          </cell>
          <cell r="K39" t="str">
            <v>..</v>
          </cell>
          <cell r="L39" t="str">
            <v>..</v>
          </cell>
          <cell r="M39">
            <v>2.5</v>
          </cell>
          <cell r="N39" t="str">
            <v>..</v>
          </cell>
          <cell r="O39">
            <v>2.4</v>
          </cell>
          <cell r="P39" t="str">
            <v>..</v>
          </cell>
          <cell r="Q39" t="str">
            <v>..</v>
          </cell>
          <cell r="R39" t="str">
            <v>..</v>
          </cell>
          <cell r="S39" t="str">
            <v>..</v>
          </cell>
          <cell r="T39" t="str">
            <v>..</v>
          </cell>
          <cell r="U39" t="str">
            <v>..</v>
          </cell>
          <cell r="V39">
            <v>2.7</v>
          </cell>
          <cell r="W39" t="str">
            <v>..</v>
          </cell>
          <cell r="X39" t="str">
            <v>..</v>
          </cell>
          <cell r="Y39" t="str">
            <v>..</v>
          </cell>
          <cell r="Z39" t="str">
            <v>..</v>
          </cell>
          <cell r="AA39" t="str">
            <v>..</v>
          </cell>
          <cell r="AB39" t="str">
            <v>..</v>
          </cell>
          <cell r="AC39">
            <v>8.8000000000000007</v>
          </cell>
          <cell r="AD39" t="str">
            <v>..</v>
          </cell>
          <cell r="AE39">
            <v>7.5</v>
          </cell>
          <cell r="AF39" t="str">
            <v>..</v>
          </cell>
          <cell r="AG39" t="str">
            <v>..</v>
          </cell>
          <cell r="AH39" t="str">
            <v>..</v>
          </cell>
          <cell r="AI39" t="str">
            <v>..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לוח"/>
      <sheetName val="Sheet3"/>
    </sheetNames>
    <sheetDataSet>
      <sheetData sheetId="0">
        <row r="5">
          <cell r="A5" t="str">
            <v>אוסטרליה</v>
          </cell>
          <cell r="B5" t="str">
            <v>Australia</v>
          </cell>
          <cell r="C5">
            <v>6.4</v>
          </cell>
          <cell r="D5">
            <v>6.3</v>
          </cell>
          <cell r="E5" t="str">
            <v>..</v>
          </cell>
        </row>
        <row r="6">
          <cell r="A6" t="str">
            <v>קנדה</v>
          </cell>
          <cell r="B6" t="str">
            <v>Canada</v>
          </cell>
          <cell r="C6">
            <v>3.8</v>
          </cell>
          <cell r="D6">
            <v>4.2</v>
          </cell>
          <cell r="E6" t="str">
            <v>..</v>
          </cell>
        </row>
        <row r="7">
          <cell r="A7" t="str">
            <v>אסטוניה</v>
          </cell>
          <cell r="B7" t="str">
            <v>Estonia</v>
          </cell>
          <cell r="C7">
            <v>5</v>
          </cell>
          <cell r="D7">
            <v>5</v>
          </cell>
          <cell r="E7" t="str">
            <v>..</v>
          </cell>
        </row>
        <row r="8">
          <cell r="A8" t="str">
            <v>פינלנד</v>
          </cell>
          <cell r="B8" t="str">
            <v>Finland</v>
          </cell>
          <cell r="C8">
            <v>4.7</v>
          </cell>
          <cell r="D8">
            <v>4.7</v>
          </cell>
          <cell r="E8" t="str">
            <v>..</v>
          </cell>
        </row>
        <row r="9">
          <cell r="A9" t="str">
            <v>צרפת</v>
          </cell>
          <cell r="B9" t="str">
            <v>France</v>
          </cell>
          <cell r="C9">
            <v>4.2</v>
          </cell>
          <cell r="D9">
            <v>4.0999999999999996</v>
          </cell>
          <cell r="E9" t="str">
            <v>..</v>
          </cell>
        </row>
        <row r="10">
          <cell r="A10" t="str">
            <v>גרמניה</v>
          </cell>
          <cell r="B10" t="str">
            <v>Germany</v>
          </cell>
          <cell r="C10">
            <v>4.0999999999999996</v>
          </cell>
          <cell r="D10">
            <v>4.0999999999999996</v>
          </cell>
          <cell r="E10" t="str">
            <v>..</v>
          </cell>
        </row>
        <row r="11">
          <cell r="A11" t="str">
            <v>הונגריה</v>
          </cell>
          <cell r="B11" t="str">
            <v>Hungary</v>
          </cell>
          <cell r="C11">
            <v>3</v>
          </cell>
          <cell r="D11">
            <v>3</v>
          </cell>
          <cell r="E11" t="str">
            <v>..</v>
          </cell>
        </row>
        <row r="12">
          <cell r="A12" t="str">
            <v>אירלנד</v>
          </cell>
          <cell r="B12" t="str">
            <v>Ireland</v>
          </cell>
          <cell r="C12">
            <v>3.5</v>
          </cell>
          <cell r="D12">
            <v>3.5</v>
          </cell>
          <cell r="E12" t="str">
            <v>..</v>
          </cell>
        </row>
        <row r="13">
          <cell r="A13" t="str">
            <v>ישראל</v>
          </cell>
          <cell r="B13" t="str">
            <v>Israel</v>
          </cell>
          <cell r="C13">
            <v>1.9</v>
          </cell>
          <cell r="D13">
            <v>1.8</v>
          </cell>
          <cell r="E13" t="str">
            <v>..</v>
          </cell>
        </row>
        <row r="14">
          <cell r="A14" t="str">
            <v>יפן</v>
          </cell>
          <cell r="B14" t="str">
            <v>Japan</v>
          </cell>
          <cell r="C14">
            <v>2.7</v>
          </cell>
          <cell r="D14">
            <v>2.7</v>
          </cell>
          <cell r="E14">
            <v>2.6</v>
          </cell>
        </row>
        <row r="15">
          <cell r="A15" t="str">
            <v>דרום קוריאה</v>
          </cell>
          <cell r="B15" t="str">
            <v>Korea</v>
          </cell>
          <cell r="C15">
            <v>2.6</v>
          </cell>
          <cell r="D15">
            <v>2.6</v>
          </cell>
          <cell r="E15" t="str">
            <v>..</v>
          </cell>
        </row>
        <row r="16">
          <cell r="A16" t="str">
            <v>לטביה</v>
          </cell>
          <cell r="B16" t="str">
            <v>Latvia</v>
          </cell>
          <cell r="C16">
            <v>0.4</v>
          </cell>
          <cell r="D16">
            <v>0.4</v>
          </cell>
          <cell r="E16" t="str">
            <v>..</v>
          </cell>
        </row>
        <row r="17">
          <cell r="A17" t="str">
            <v>לוקסמבורג</v>
          </cell>
          <cell r="B17" t="str">
            <v>Luxembourg</v>
          </cell>
          <cell r="C17">
            <v>5.5</v>
          </cell>
          <cell r="D17">
            <v>5.4</v>
          </cell>
          <cell r="E17" t="str">
            <v>..</v>
          </cell>
        </row>
        <row r="18">
          <cell r="A18" t="str">
            <v>הולנד</v>
          </cell>
          <cell r="B18" t="str">
            <v>Netherlands</v>
          </cell>
          <cell r="C18">
            <v>4.5999999999999996</v>
          </cell>
          <cell r="D18" t="str">
            <v>..</v>
          </cell>
          <cell r="E18" t="str">
            <v>..</v>
          </cell>
        </row>
        <row r="19">
          <cell r="A19" t="str">
            <v>ניו זילנד</v>
          </cell>
          <cell r="B19" t="str">
            <v>New Zealand</v>
          </cell>
          <cell r="C19">
            <v>4.5999999999999996</v>
          </cell>
          <cell r="D19">
            <v>4.5</v>
          </cell>
          <cell r="E19">
            <v>4.4000000000000004</v>
          </cell>
        </row>
        <row r="20">
          <cell r="A20" t="str">
            <v>נורווגיה</v>
          </cell>
          <cell r="B20" t="str">
            <v>Norway</v>
          </cell>
          <cell r="C20">
            <v>4.5999999999999996</v>
          </cell>
          <cell r="D20">
            <v>4.5</v>
          </cell>
          <cell r="E20">
            <v>4.3</v>
          </cell>
        </row>
        <row r="21">
          <cell r="A21" t="str">
            <v>פולין</v>
          </cell>
          <cell r="B21" t="str">
            <v>Poland</v>
          </cell>
          <cell r="C21">
            <v>0.9</v>
          </cell>
          <cell r="D21">
            <v>0.9</v>
          </cell>
          <cell r="E21" t="str">
            <v>..</v>
          </cell>
        </row>
        <row r="22">
          <cell r="A22" t="str">
            <v>פורטוגל</v>
          </cell>
          <cell r="B22" t="str">
            <v>Portugal</v>
          </cell>
          <cell r="C22">
            <v>1.3</v>
          </cell>
          <cell r="D22">
            <v>1.2</v>
          </cell>
          <cell r="E22">
            <v>1.3</v>
          </cell>
        </row>
        <row r="23">
          <cell r="A23" t="str">
            <v>סלובקיה</v>
          </cell>
          <cell r="B23" t="str">
            <v>Slovak Republic</v>
          </cell>
          <cell r="C23">
            <v>3.9</v>
          </cell>
          <cell r="D23">
            <v>4.3</v>
          </cell>
          <cell r="E23" t="str">
            <v>..</v>
          </cell>
        </row>
        <row r="24">
          <cell r="A24" t="str">
            <v>סלובניה</v>
          </cell>
          <cell r="B24" t="str">
            <v>Slovenia</v>
          </cell>
          <cell r="C24">
            <v>4.9000000000000004</v>
          </cell>
          <cell r="D24" t="str">
            <v>..</v>
          </cell>
          <cell r="E24" t="str">
            <v>..</v>
          </cell>
        </row>
        <row r="25">
          <cell r="A25" t="str">
            <v>ספרד</v>
          </cell>
          <cell r="B25" t="str">
            <v>Spain</v>
          </cell>
          <cell r="C25">
            <v>1.8</v>
          </cell>
          <cell r="D25">
            <v>1.9</v>
          </cell>
          <cell r="E25">
            <v>2</v>
          </cell>
        </row>
        <row r="26">
          <cell r="A26" t="str">
            <v>שוודיה</v>
          </cell>
          <cell r="B26" t="str">
            <v>Sweden</v>
          </cell>
          <cell r="C26">
            <v>4.5</v>
          </cell>
          <cell r="D26">
            <v>4.5</v>
          </cell>
          <cell r="E26" t="str">
            <v>..</v>
          </cell>
        </row>
        <row r="27">
          <cell r="A27" t="str">
            <v>שוויץ</v>
          </cell>
          <cell r="B27" t="str">
            <v>Switzerland</v>
          </cell>
          <cell r="C27">
            <v>5.9</v>
          </cell>
          <cell r="D27">
            <v>5.8</v>
          </cell>
          <cell r="E27" t="str">
            <v>..</v>
          </cell>
        </row>
        <row r="28">
          <cell r="A28" t="str">
            <v>ארצות הברית</v>
          </cell>
          <cell r="B28" t="str">
            <v>United States</v>
          </cell>
          <cell r="C28" t="str">
            <v>..</v>
          </cell>
          <cell r="D28">
            <v>2.4</v>
          </cell>
          <cell r="E28" t="str">
            <v>..</v>
          </cell>
        </row>
        <row r="33">
          <cell r="A33" t="str">
            <v>אוסטרליה</v>
          </cell>
          <cell r="B33" t="str">
            <v>Australia</v>
          </cell>
          <cell r="C33" t="str">
            <v>..</v>
          </cell>
          <cell r="D33">
            <v>5.7</v>
          </cell>
          <cell r="E33" t="str">
            <v>..</v>
          </cell>
        </row>
        <row r="34">
          <cell r="A34" t="str">
            <v>קנדה</v>
          </cell>
          <cell r="B34" t="str">
            <v>Canada</v>
          </cell>
          <cell r="C34">
            <v>8.8000000000000007</v>
          </cell>
          <cell r="D34">
            <v>8.6</v>
          </cell>
          <cell r="E34" t="str">
            <v>..</v>
          </cell>
        </row>
        <row r="35">
          <cell r="A35" t="str">
            <v>אסטוניה</v>
          </cell>
          <cell r="B35" t="str">
            <v>Estonia</v>
          </cell>
          <cell r="C35">
            <v>6</v>
          </cell>
          <cell r="D35">
            <v>5.7</v>
          </cell>
          <cell r="E35" t="str">
            <v>..</v>
          </cell>
        </row>
        <row r="36">
          <cell r="A36" t="str">
            <v>פינלנד</v>
          </cell>
          <cell r="B36" t="str">
            <v>Finland</v>
          </cell>
          <cell r="C36">
            <v>6.7</v>
          </cell>
          <cell r="D36">
            <v>6.5</v>
          </cell>
          <cell r="E36" t="str">
            <v>..</v>
          </cell>
        </row>
        <row r="37">
          <cell r="A37" t="str">
            <v>צרפת</v>
          </cell>
          <cell r="B37" t="str">
            <v>France</v>
          </cell>
          <cell r="C37">
            <v>6.1</v>
          </cell>
          <cell r="D37">
            <v>6</v>
          </cell>
          <cell r="E37" t="str">
            <v>..</v>
          </cell>
        </row>
        <row r="38">
          <cell r="A38" t="str">
            <v>גרמניה</v>
          </cell>
          <cell r="B38" t="str">
            <v>Germany</v>
          </cell>
          <cell r="C38">
            <v>9.3000000000000007</v>
          </cell>
          <cell r="D38">
            <v>9.5</v>
          </cell>
          <cell r="E38" t="str">
            <v>..</v>
          </cell>
        </row>
        <row r="39">
          <cell r="A39" t="str">
            <v>הונגריה</v>
          </cell>
          <cell r="B39" t="str">
            <v>Hungary</v>
          </cell>
          <cell r="C39">
            <v>9.8000000000000007</v>
          </cell>
          <cell r="D39">
            <v>9.3000000000000007</v>
          </cell>
          <cell r="E39" t="str">
            <v>..</v>
          </cell>
        </row>
        <row r="40">
          <cell r="A40" t="str">
            <v>ישראל</v>
          </cell>
          <cell r="B40" t="str">
            <v>Israel</v>
          </cell>
          <cell r="C40">
            <v>18.8</v>
          </cell>
          <cell r="D40">
            <v>18.7</v>
          </cell>
          <cell r="E40">
            <v>18.5</v>
          </cell>
        </row>
        <row r="41">
          <cell r="A41" t="str">
            <v>איטליה</v>
          </cell>
          <cell r="B41" t="str">
            <v>Italy</v>
          </cell>
          <cell r="C41">
            <v>5.5</v>
          </cell>
          <cell r="D41">
            <v>5.8</v>
          </cell>
          <cell r="E41" t="str">
            <v>..</v>
          </cell>
        </row>
        <row r="42">
          <cell r="A42" t="str">
            <v>דרום קוריאה</v>
          </cell>
          <cell r="B42" t="str">
            <v>Korea</v>
          </cell>
          <cell r="C42">
            <v>4.8</v>
          </cell>
          <cell r="D42">
            <v>5.2</v>
          </cell>
          <cell r="E42" t="str">
            <v>..</v>
          </cell>
        </row>
        <row r="43">
          <cell r="A43" t="str">
            <v>לוקסמבורג</v>
          </cell>
          <cell r="B43" t="str">
            <v>Luxembourg</v>
          </cell>
          <cell r="C43">
            <v>7.3</v>
          </cell>
          <cell r="D43">
            <v>7.3</v>
          </cell>
          <cell r="E43" t="str">
            <v>..</v>
          </cell>
        </row>
        <row r="44">
          <cell r="A44" t="str">
            <v>מקסיקו</v>
          </cell>
          <cell r="B44" t="str">
            <v>Mexico</v>
          </cell>
          <cell r="C44" t="str">
            <v>..</v>
          </cell>
          <cell r="D44">
            <v>17.100000000000001</v>
          </cell>
          <cell r="E44" t="str">
            <v>..</v>
          </cell>
        </row>
        <row r="45">
          <cell r="A45" t="str">
            <v>הולנד</v>
          </cell>
          <cell r="B45" t="str">
            <v>Netherlands</v>
          </cell>
          <cell r="C45">
            <v>8.6999999999999993</v>
          </cell>
          <cell r="D45" t="str">
            <v>..</v>
          </cell>
          <cell r="E45" t="str">
            <v>..</v>
          </cell>
        </row>
        <row r="46">
          <cell r="A46" t="str">
            <v>ניו זילנד</v>
          </cell>
          <cell r="B46" t="str">
            <v>New Zealand</v>
          </cell>
          <cell r="C46">
            <v>9</v>
          </cell>
          <cell r="D46">
            <v>9.5</v>
          </cell>
          <cell r="E46">
            <v>9.1</v>
          </cell>
        </row>
        <row r="47">
          <cell r="A47" t="str">
            <v>נורווגיה</v>
          </cell>
          <cell r="B47" t="str">
            <v>Norway</v>
          </cell>
          <cell r="C47">
            <v>11.5</v>
          </cell>
          <cell r="D47">
            <v>11.4</v>
          </cell>
          <cell r="E47">
            <v>11.4</v>
          </cell>
        </row>
        <row r="48">
          <cell r="A48" t="str">
            <v>פורטוגל</v>
          </cell>
          <cell r="B48" t="str">
            <v>Portugal</v>
          </cell>
          <cell r="C48">
            <v>0.8</v>
          </cell>
          <cell r="D48">
            <v>0.8</v>
          </cell>
          <cell r="E48">
            <v>0.6</v>
          </cell>
        </row>
        <row r="49">
          <cell r="A49" t="str">
            <v>סלובניה</v>
          </cell>
          <cell r="B49" t="str">
            <v>Slovenia</v>
          </cell>
          <cell r="C49">
            <v>6.5</v>
          </cell>
          <cell r="D49" t="str">
            <v>..</v>
          </cell>
          <cell r="E49" t="str">
            <v>..</v>
          </cell>
        </row>
        <row r="50">
          <cell r="A50" t="str">
            <v>ספרד</v>
          </cell>
          <cell r="B50" t="str">
            <v>Spain</v>
          </cell>
          <cell r="C50">
            <v>6.7</v>
          </cell>
          <cell r="D50">
            <v>7.1</v>
          </cell>
          <cell r="E50">
            <v>7.8</v>
          </cell>
        </row>
        <row r="51">
          <cell r="A51" t="str">
            <v>שוודיה</v>
          </cell>
          <cell r="B51" t="str">
            <v>Sweden</v>
          </cell>
          <cell r="C51">
            <v>12.5</v>
          </cell>
          <cell r="D51">
            <v>10.9</v>
          </cell>
          <cell r="E51" t="str">
            <v>..</v>
          </cell>
        </row>
        <row r="52">
          <cell r="A52" t="str">
            <v>שוויץ</v>
          </cell>
          <cell r="B52" t="str">
            <v>Switzerland</v>
          </cell>
          <cell r="C52">
            <v>15.7</v>
          </cell>
          <cell r="D52">
            <v>16.600000000000001</v>
          </cell>
          <cell r="E52" t="str">
            <v>..</v>
          </cell>
        </row>
        <row r="53">
          <cell r="A53" t="str">
            <v>ארצות הברית</v>
          </cell>
          <cell r="B53" t="str">
            <v>United States</v>
          </cell>
          <cell r="C53" t="str">
            <v>..</v>
          </cell>
          <cell r="D53">
            <v>7.5</v>
          </cell>
          <cell r="E53" t="str">
            <v>..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R54"/>
  <sheetViews>
    <sheetView rightToLeft="1" zoomScale="115" zoomScaleNormal="115" workbookViewId="0">
      <selection activeCell="E42" sqref="E42"/>
    </sheetView>
  </sheetViews>
  <sheetFormatPr defaultRowHeight="12.5" x14ac:dyDescent="0.25"/>
  <cols>
    <col min="13" max="13" width="13.81640625" style="24" customWidth="1"/>
    <col min="14" max="15" width="9.1796875" style="24"/>
  </cols>
  <sheetData>
    <row r="1" spans="1:18" x14ac:dyDescent="0.25">
      <c r="A1" t="s">
        <v>69</v>
      </c>
    </row>
    <row r="3" spans="1:18" ht="16" x14ac:dyDescent="0.35">
      <c r="A3" s="120" t="s">
        <v>168</v>
      </c>
      <c r="F3" s="27">
        <f>'1'!B7</f>
        <v>808.25522600000011</v>
      </c>
      <c r="M3" s="88" t="s">
        <v>60</v>
      </c>
      <c r="N3" s="89">
        <f t="shared" ref="N3:N15" si="0">VLOOKUP(M3,T5.3,2,0)</f>
        <v>36.17748520429155</v>
      </c>
      <c r="Q3" s="15"/>
      <c r="R3" s="29"/>
    </row>
    <row r="4" spans="1:18" ht="16" x14ac:dyDescent="0.35">
      <c r="B4" s="24" t="s">
        <v>88</v>
      </c>
      <c r="F4" s="85">
        <f>'1'!H7/100</f>
        <v>0.10135208293020645</v>
      </c>
      <c r="M4" s="88" t="s">
        <v>10</v>
      </c>
      <c r="N4" s="89">
        <f t="shared" si="0"/>
        <v>29.222579757563654</v>
      </c>
      <c r="Q4" s="15"/>
      <c r="R4" s="29"/>
    </row>
    <row r="5" spans="1:18" ht="16" x14ac:dyDescent="0.35">
      <c r="B5" s="24" t="s">
        <v>86</v>
      </c>
      <c r="F5" s="85">
        <f>'1'!H9/100</f>
        <v>0.20266743771480111</v>
      </c>
      <c r="M5" s="88" t="s">
        <v>12</v>
      </c>
      <c r="N5" s="89">
        <f t="shared" si="0"/>
        <v>23.283068343806988</v>
      </c>
      <c r="Q5" s="15"/>
      <c r="R5" s="29"/>
    </row>
    <row r="6" spans="1:18" ht="16" x14ac:dyDescent="0.35">
      <c r="B6" s="24" t="s">
        <v>87</v>
      </c>
      <c r="F6" s="85">
        <f>'1'!H12/100</f>
        <v>3.8210881628493724E-2</v>
      </c>
      <c r="M6" s="88" t="s">
        <v>14</v>
      </c>
      <c r="N6" s="89">
        <f t="shared" si="0"/>
        <v>23.305763156495324</v>
      </c>
      <c r="Q6" s="15"/>
      <c r="R6" s="29"/>
    </row>
    <row r="7" spans="1:18" ht="16" x14ac:dyDescent="0.35">
      <c r="M7" s="88" t="s">
        <v>23</v>
      </c>
      <c r="N7" s="89">
        <f t="shared" si="0"/>
        <v>19.064261834765798</v>
      </c>
      <c r="Q7" s="15"/>
      <c r="R7" s="29"/>
    </row>
    <row r="8" spans="1:18" ht="16" x14ac:dyDescent="0.35">
      <c r="A8" s="120" t="s">
        <v>169</v>
      </c>
      <c r="M8" s="88" t="s">
        <v>31</v>
      </c>
      <c r="N8" s="89" t="e">
        <f t="shared" si="0"/>
        <v>#N/A</v>
      </c>
      <c r="Q8" s="15"/>
      <c r="R8" s="29"/>
    </row>
    <row r="9" spans="1:18" ht="16" x14ac:dyDescent="0.35">
      <c r="M9" s="88" t="s">
        <v>9</v>
      </c>
      <c r="N9" s="89">
        <f t="shared" si="0"/>
        <v>18.122090181777217</v>
      </c>
      <c r="Q9" s="15"/>
      <c r="R9" s="29"/>
    </row>
    <row r="10" spans="1:18" ht="16" x14ac:dyDescent="0.35">
      <c r="M10" s="90" t="s">
        <v>34</v>
      </c>
      <c r="N10" s="89">
        <f t="shared" si="0"/>
        <v>12.144253113848727</v>
      </c>
      <c r="Q10" s="15"/>
      <c r="R10" s="29"/>
    </row>
    <row r="11" spans="1:18" ht="16" x14ac:dyDescent="0.35">
      <c r="M11" s="88" t="s">
        <v>7</v>
      </c>
      <c r="N11" s="89">
        <f t="shared" si="0"/>
        <v>14.114816174783225</v>
      </c>
      <c r="Q11" s="15"/>
      <c r="R11" s="29"/>
    </row>
    <row r="12" spans="1:18" ht="16" x14ac:dyDescent="0.35">
      <c r="M12" s="88" t="s">
        <v>15</v>
      </c>
      <c r="N12" s="89">
        <f t="shared" si="0"/>
        <v>10.51340689907118</v>
      </c>
      <c r="Q12" s="15"/>
      <c r="R12" s="29"/>
    </row>
    <row r="13" spans="1:18" ht="16" x14ac:dyDescent="0.35">
      <c r="M13" s="88" t="s">
        <v>38</v>
      </c>
      <c r="N13" s="89">
        <f t="shared" si="0"/>
        <v>8.0642245939965598</v>
      </c>
      <c r="Q13" s="15"/>
      <c r="R13" s="29"/>
    </row>
    <row r="14" spans="1:18" ht="16" x14ac:dyDescent="0.35">
      <c r="M14" s="88" t="s">
        <v>41</v>
      </c>
      <c r="N14" s="89">
        <f t="shared" si="0"/>
        <v>4.0468521066111913</v>
      </c>
      <c r="Q14" s="15"/>
      <c r="R14" s="29"/>
    </row>
    <row r="15" spans="1:18" ht="16" x14ac:dyDescent="0.35">
      <c r="M15" s="91" t="s">
        <v>42</v>
      </c>
      <c r="N15" s="89">
        <f t="shared" si="0"/>
        <v>3.3082442979728834</v>
      </c>
      <c r="Q15" s="15"/>
      <c r="R15" s="29"/>
    </row>
    <row r="16" spans="1:18" ht="16" x14ac:dyDescent="0.35">
      <c r="M16" s="88"/>
      <c r="N16" s="89"/>
      <c r="Q16" s="15"/>
      <c r="R16" s="29"/>
    </row>
    <row r="17" spans="1:18" ht="16" x14ac:dyDescent="0.35">
      <c r="M17" s="88"/>
      <c r="N17" s="89"/>
      <c r="Q17" s="15"/>
      <c r="R17" s="29"/>
    </row>
    <row r="18" spans="1:18" ht="16" x14ac:dyDescent="0.35">
      <c r="M18" s="92"/>
      <c r="N18" s="93" t="s">
        <v>44</v>
      </c>
      <c r="O18" s="93" t="s">
        <v>45</v>
      </c>
      <c r="Q18" s="15"/>
      <c r="R18" s="29"/>
    </row>
    <row r="19" spans="1:18" ht="16" x14ac:dyDescent="0.35">
      <c r="M19" s="94" t="s">
        <v>10</v>
      </c>
      <c r="N19" s="95" t="e">
        <f t="shared" ref="N19:N29" si="1">VLOOKUP($M19,T5.9,4,0)</f>
        <v>#REF!</v>
      </c>
      <c r="O19" s="95" t="e">
        <f t="shared" ref="O19:O29" si="2">VLOOKUP($M19,T5.9,5,0)</f>
        <v>#REF!</v>
      </c>
      <c r="Q19" s="15"/>
      <c r="R19" s="29"/>
    </row>
    <row r="20" spans="1:18" ht="16" x14ac:dyDescent="0.35">
      <c r="M20" s="94" t="s">
        <v>21</v>
      </c>
      <c r="N20" s="95" t="e">
        <f t="shared" si="1"/>
        <v>#REF!</v>
      </c>
      <c r="O20" s="95" t="e">
        <f t="shared" si="2"/>
        <v>#REF!</v>
      </c>
      <c r="Q20" s="15"/>
      <c r="R20" s="29"/>
    </row>
    <row r="21" spans="1:18" ht="16" x14ac:dyDescent="0.35">
      <c r="M21" s="94" t="s">
        <v>104</v>
      </c>
      <c r="N21" s="95" t="e">
        <f t="shared" si="1"/>
        <v>#REF!</v>
      </c>
      <c r="O21" s="95" t="e">
        <f t="shared" si="2"/>
        <v>#REF!</v>
      </c>
      <c r="Q21" s="15"/>
      <c r="R21" s="29"/>
    </row>
    <row r="22" spans="1:18" ht="16" x14ac:dyDescent="0.35">
      <c r="M22" s="94" t="s">
        <v>116</v>
      </c>
      <c r="N22" s="95" t="e">
        <f t="shared" si="1"/>
        <v>#REF!</v>
      </c>
      <c r="O22" s="95" t="e">
        <f t="shared" si="2"/>
        <v>#REF!</v>
      </c>
      <c r="Q22" s="15"/>
      <c r="R22" s="29"/>
    </row>
    <row r="23" spans="1:18" ht="16" x14ac:dyDescent="0.35">
      <c r="A23" s="24" t="s">
        <v>128</v>
      </c>
      <c r="M23" s="96" t="s">
        <v>34</v>
      </c>
      <c r="N23" s="95" t="e">
        <f t="shared" si="1"/>
        <v>#REF!</v>
      </c>
      <c r="O23" s="95" t="e">
        <f t="shared" si="2"/>
        <v>#REF!</v>
      </c>
      <c r="Q23" s="15"/>
      <c r="R23" s="29"/>
    </row>
    <row r="24" spans="1:18" ht="16" x14ac:dyDescent="0.35">
      <c r="M24" s="94" t="s">
        <v>9</v>
      </c>
      <c r="N24" s="95" t="e">
        <f t="shared" si="1"/>
        <v>#REF!</v>
      </c>
      <c r="O24" s="95" t="e">
        <f t="shared" si="2"/>
        <v>#REF!</v>
      </c>
      <c r="Q24" s="15"/>
      <c r="R24" s="29"/>
    </row>
    <row r="25" spans="1:18" ht="16" x14ac:dyDescent="0.35">
      <c r="M25" s="94" t="s">
        <v>15</v>
      </c>
      <c r="N25" s="95" t="e">
        <f t="shared" si="1"/>
        <v>#REF!</v>
      </c>
      <c r="O25" s="95" t="e">
        <f t="shared" si="2"/>
        <v>#REF!</v>
      </c>
      <c r="Q25" s="79"/>
      <c r="R25" s="98"/>
    </row>
    <row r="26" spans="1:18" ht="16" x14ac:dyDescent="0.35">
      <c r="M26" s="94" t="s">
        <v>7</v>
      </c>
      <c r="N26" s="95" t="e">
        <f t="shared" si="1"/>
        <v>#REF!</v>
      </c>
      <c r="O26" s="95" t="e">
        <f t="shared" si="2"/>
        <v>#REF!</v>
      </c>
      <c r="Q26" s="15"/>
      <c r="R26" s="29"/>
    </row>
    <row r="27" spans="1:18" ht="16" x14ac:dyDescent="0.35">
      <c r="M27" s="94" t="s">
        <v>41</v>
      </c>
      <c r="N27" s="95" t="e">
        <f t="shared" si="1"/>
        <v>#REF!</v>
      </c>
      <c r="O27" s="95" t="e">
        <f t="shared" si="2"/>
        <v>#REF!</v>
      </c>
      <c r="Q27" s="15"/>
      <c r="R27" s="29"/>
    </row>
    <row r="28" spans="1:18" ht="16" x14ac:dyDescent="0.35">
      <c r="M28" s="94" t="s">
        <v>8</v>
      </c>
      <c r="N28" s="95" t="e">
        <f t="shared" si="1"/>
        <v>#REF!</v>
      </c>
      <c r="O28" s="95" t="e">
        <f t="shared" si="2"/>
        <v>#REF!</v>
      </c>
      <c r="Q28" s="15"/>
      <c r="R28" s="29"/>
    </row>
    <row r="29" spans="1:18" ht="16" x14ac:dyDescent="0.35">
      <c r="M29" s="94" t="s">
        <v>42</v>
      </c>
      <c r="N29" s="95" t="e">
        <f t="shared" si="1"/>
        <v>#REF!</v>
      </c>
      <c r="O29" s="95" t="e">
        <f t="shared" si="2"/>
        <v>#REF!</v>
      </c>
      <c r="Q29" s="15"/>
      <c r="R29" s="29"/>
    </row>
    <row r="30" spans="1:18" ht="16" x14ac:dyDescent="0.35">
      <c r="M30" s="88"/>
      <c r="N30" s="89"/>
      <c r="Q30" s="15"/>
      <c r="R30" s="29"/>
    </row>
    <row r="31" spans="1:18" ht="16" x14ac:dyDescent="0.35">
      <c r="Q31" s="15"/>
      <c r="R31" s="29"/>
    </row>
    <row r="32" spans="1:18" ht="16" x14ac:dyDescent="0.35">
      <c r="M32" s="88"/>
      <c r="N32" s="89"/>
      <c r="Q32" s="15"/>
      <c r="R32" s="29"/>
    </row>
    <row r="33" spans="1:18" ht="16" x14ac:dyDescent="0.35">
      <c r="M33" s="88"/>
      <c r="N33" s="89"/>
      <c r="Q33" s="15"/>
      <c r="R33" s="29"/>
    </row>
    <row r="34" spans="1:18" ht="16" x14ac:dyDescent="0.35">
      <c r="Q34" s="15"/>
      <c r="R34" s="29"/>
    </row>
    <row r="35" spans="1:18" ht="16" x14ac:dyDescent="0.35">
      <c r="Q35" s="15"/>
      <c r="R35" s="29"/>
    </row>
    <row r="43" spans="1:18" x14ac:dyDescent="0.25">
      <c r="A43" s="24" t="s">
        <v>130</v>
      </c>
    </row>
    <row r="44" spans="1:18" x14ac:dyDescent="0.25">
      <c r="B44" s="24" t="s">
        <v>129</v>
      </c>
    </row>
    <row r="46" spans="1:18" x14ac:dyDescent="0.25">
      <c r="A46" s="120" t="s">
        <v>170</v>
      </c>
    </row>
    <row r="47" spans="1:18" ht="13" x14ac:dyDescent="0.3">
      <c r="C47" s="76" t="s">
        <v>62</v>
      </c>
      <c r="D47" s="76" t="s">
        <v>70</v>
      </c>
    </row>
    <row r="48" spans="1:18" x14ac:dyDescent="0.25">
      <c r="A48" t="s">
        <v>60</v>
      </c>
      <c r="C48" s="86" t="e">
        <f>VLOOKUP($A48,T5.12,2,0)</f>
        <v>#N/A</v>
      </c>
      <c r="D48" s="86" t="e">
        <f>VLOOKUP($A48,T5.12,3,0)</f>
        <v>#N/A</v>
      </c>
    </row>
    <row r="49" spans="1:4" x14ac:dyDescent="0.25">
      <c r="A49" s="24" t="s">
        <v>9</v>
      </c>
      <c r="C49" s="86">
        <f>VLOOKUP($A49,T5.12,2,0)</f>
        <v>315.43913980577065</v>
      </c>
      <c r="D49" s="86">
        <f>VLOOKUP($A49,T5.12,3,0)</f>
        <v>740.63331901395395</v>
      </c>
    </row>
    <row r="50" spans="1:4" x14ac:dyDescent="0.25">
      <c r="A50" t="s">
        <v>34</v>
      </c>
      <c r="C50" s="86">
        <f>VLOOKUP($A50,T5.12,2,0)</f>
        <v>234.67764670848933</v>
      </c>
      <c r="D50" s="86">
        <f>VLOOKUP($A50,T5.12,3,0)</f>
        <v>912.53386175089713</v>
      </c>
    </row>
    <row r="51" spans="1:4" x14ac:dyDescent="0.25">
      <c r="A51" t="s">
        <v>42</v>
      </c>
      <c r="C51" s="86">
        <f>VLOOKUP($A51,T5.12,2,0)</f>
        <v>70.136919866635935</v>
      </c>
      <c r="D51" s="86">
        <f>VLOOKUP($A51,T5.12,3,0)</f>
        <v>1120.0647095382924</v>
      </c>
    </row>
    <row r="54" spans="1:4" x14ac:dyDescent="0.25">
      <c r="A54" s="87" t="s">
        <v>71</v>
      </c>
    </row>
  </sheetData>
  <sortState xmlns:xlrd2="http://schemas.microsoft.com/office/spreadsheetml/2017/richdata2" ref="M19:O29">
    <sortCondition descending="1" ref="O19:O29"/>
    <sortCondition descending="1" ref="N19:N29"/>
  </sortState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rgb="FFFF0000"/>
  </sheetPr>
  <dimension ref="A1:G42"/>
  <sheetViews>
    <sheetView rightToLeft="1" workbookViewId="0"/>
  </sheetViews>
  <sheetFormatPr defaultRowHeight="12.5" x14ac:dyDescent="0.25"/>
  <cols>
    <col min="1" max="1" width="16.54296875" customWidth="1"/>
    <col min="2" max="4" width="11.54296875" customWidth="1"/>
    <col min="5" max="5" width="15.81640625" customWidth="1"/>
    <col min="6" max="6" width="17.81640625" style="63" customWidth="1"/>
    <col min="7" max="7" width="15.1796875" customWidth="1"/>
  </cols>
  <sheetData>
    <row r="1" spans="1:7" ht="19" x14ac:dyDescent="0.35">
      <c r="A1" s="154" t="s">
        <v>234</v>
      </c>
    </row>
    <row r="2" spans="1:7" ht="14" x14ac:dyDescent="0.3">
      <c r="A2" s="19" t="s">
        <v>4</v>
      </c>
      <c r="E2" s="64"/>
      <c r="F2" s="64"/>
    </row>
    <row r="3" spans="1:7" ht="16" x14ac:dyDescent="0.35">
      <c r="A3" s="7"/>
      <c r="B3" s="53" t="s">
        <v>47</v>
      </c>
      <c r="C3" s="53"/>
      <c r="D3" s="53"/>
      <c r="E3" s="70"/>
      <c r="F3" s="70"/>
    </row>
    <row r="4" spans="1:7" ht="35" x14ac:dyDescent="0.35">
      <c r="A4" s="18" t="s">
        <v>124</v>
      </c>
      <c r="B4" s="16" t="s">
        <v>17</v>
      </c>
      <c r="C4" s="16" t="s">
        <v>18</v>
      </c>
      <c r="D4" s="17" t="s">
        <v>19</v>
      </c>
      <c r="E4" s="105" t="s">
        <v>73</v>
      </c>
      <c r="F4" s="104" t="s">
        <v>74</v>
      </c>
    </row>
    <row r="5" spans="1:7" ht="16" x14ac:dyDescent="0.35">
      <c r="A5" s="15" t="s">
        <v>11</v>
      </c>
      <c r="B5" s="29">
        <v>66.151493774464257</v>
      </c>
      <c r="C5" s="29">
        <v>73.456806418248917</v>
      </c>
      <c r="D5" s="29">
        <v>76.25653431204104</v>
      </c>
      <c r="E5" s="55">
        <v>511.68166120236458</v>
      </c>
      <c r="F5" s="68">
        <v>3</v>
      </c>
      <c r="G5" s="126"/>
    </row>
    <row r="6" spans="1:7" ht="16" x14ac:dyDescent="0.35">
      <c r="A6" s="15" t="s">
        <v>32</v>
      </c>
      <c r="B6" s="29">
        <v>59.762486148553663</v>
      </c>
      <c r="C6" s="29">
        <v>64.612754493397688</v>
      </c>
      <c r="D6" s="29">
        <v>67.002562747224943</v>
      </c>
      <c r="E6" s="55">
        <v>673.29049449895001</v>
      </c>
      <c r="F6" s="68">
        <v>28</v>
      </c>
      <c r="G6" s="126"/>
    </row>
    <row r="7" spans="1:7" ht="16" x14ac:dyDescent="0.35">
      <c r="A7" s="15" t="s">
        <v>29</v>
      </c>
      <c r="B7" s="29">
        <v>59.453230368250033</v>
      </c>
      <c r="C7" s="29">
        <v>63.89501699082372</v>
      </c>
      <c r="D7" s="29">
        <v>66.786917125826136</v>
      </c>
      <c r="E7" s="55">
        <v>681.99439089525526</v>
      </c>
      <c r="F7" s="68">
        <v>31</v>
      </c>
      <c r="G7" s="126"/>
    </row>
    <row r="8" spans="1:7" ht="16" x14ac:dyDescent="0.35">
      <c r="A8" s="15" t="s">
        <v>26</v>
      </c>
      <c r="B8" s="29">
        <v>59.30425629768007</v>
      </c>
      <c r="C8" s="29">
        <v>63.623966676479647</v>
      </c>
      <c r="D8" s="29">
        <v>66.235213652675867</v>
      </c>
      <c r="E8" s="55">
        <v>686.21961125430926</v>
      </c>
      <c r="F8" s="68">
        <v>33</v>
      </c>
      <c r="G8" s="126"/>
    </row>
    <row r="9" spans="1:7" ht="16" x14ac:dyDescent="0.35">
      <c r="A9" s="15" t="s">
        <v>27</v>
      </c>
      <c r="B9" s="29">
        <v>58.479493173401067</v>
      </c>
      <c r="C9" s="29">
        <v>63.356820104400938</v>
      </c>
      <c r="D9" s="29">
        <v>66.931554166580995</v>
      </c>
      <c r="E9" s="55">
        <v>710.00114011733956</v>
      </c>
      <c r="F9" s="68">
        <v>43</v>
      </c>
      <c r="G9" s="126"/>
    </row>
    <row r="10" spans="1:7" ht="16" x14ac:dyDescent="0.35">
      <c r="A10" s="15" t="s">
        <v>37</v>
      </c>
      <c r="B10" s="29">
        <v>58.021886797966758</v>
      </c>
      <c r="C10" s="29">
        <v>60.83902293693496</v>
      </c>
      <c r="D10" s="29">
        <v>62.274038838964572</v>
      </c>
      <c r="E10" s="55">
        <v>723.48755820716053</v>
      </c>
      <c r="F10" s="68">
        <v>47</v>
      </c>
      <c r="G10" s="126"/>
    </row>
    <row r="11" spans="1:7" ht="16" x14ac:dyDescent="0.35">
      <c r="A11" s="15" t="s">
        <v>33</v>
      </c>
      <c r="B11" s="29">
        <v>57.451433008277377</v>
      </c>
      <c r="C11" s="29">
        <v>62.2424136980108</v>
      </c>
      <c r="D11" s="29">
        <v>65.969959890195653</v>
      </c>
      <c r="E11" s="55">
        <v>740.60062149524447</v>
      </c>
      <c r="F11" s="68">
        <v>56</v>
      </c>
      <c r="G11" s="126"/>
    </row>
    <row r="12" spans="1:7" ht="16" x14ac:dyDescent="0.35">
      <c r="A12" s="15" t="s">
        <v>15</v>
      </c>
      <c r="B12" s="29">
        <v>57.162992942162191</v>
      </c>
      <c r="C12" s="29">
        <v>61.075308007149943</v>
      </c>
      <c r="D12" s="29">
        <v>64.127746397399349</v>
      </c>
      <c r="E12" s="55">
        <v>749.38355836582082</v>
      </c>
      <c r="F12" s="68">
        <v>62</v>
      </c>
      <c r="G12" s="126"/>
    </row>
    <row r="13" spans="1:7" ht="16" x14ac:dyDescent="0.35">
      <c r="A13" s="15" t="s">
        <v>21</v>
      </c>
      <c r="B13" s="29">
        <v>56.932109611910185</v>
      </c>
      <c r="C13" s="29">
        <v>60.580603546663589</v>
      </c>
      <c r="D13" s="29">
        <v>63.258991676375189</v>
      </c>
      <c r="E13" s="55">
        <v>756.47803465691402</v>
      </c>
      <c r="F13" s="68">
        <v>69</v>
      </c>
      <c r="G13" s="126"/>
    </row>
    <row r="14" spans="1:7" ht="16" x14ac:dyDescent="0.35">
      <c r="A14" s="15" t="s">
        <v>39</v>
      </c>
      <c r="B14" s="29">
        <v>56.221635467480901</v>
      </c>
      <c r="C14" s="29">
        <v>58.382768352316184</v>
      </c>
      <c r="D14" s="29">
        <v>61.156735864023346</v>
      </c>
      <c r="E14" s="55">
        <v>778.67468935230261</v>
      </c>
      <c r="F14" s="68">
        <v>84</v>
      </c>
      <c r="G14" s="126"/>
    </row>
    <row r="15" spans="1:7" ht="16" x14ac:dyDescent="0.35">
      <c r="A15" s="15" t="s">
        <v>14</v>
      </c>
      <c r="B15" s="29">
        <v>56.06219380662202</v>
      </c>
      <c r="C15" s="29">
        <v>59.032120490689231</v>
      </c>
      <c r="D15" s="29">
        <v>61.353445235069373</v>
      </c>
      <c r="E15" s="55">
        <v>783.73326496880827</v>
      </c>
      <c r="F15" s="68">
        <v>91</v>
      </c>
      <c r="G15" s="126"/>
    </row>
    <row r="16" spans="1:7" ht="16" x14ac:dyDescent="0.35">
      <c r="A16" s="15" t="s">
        <v>35</v>
      </c>
      <c r="B16" s="29">
        <v>56.05081020535367</v>
      </c>
      <c r="C16" s="29">
        <v>61.183249673382377</v>
      </c>
      <c r="D16" s="29">
        <v>64.632904282388608</v>
      </c>
      <c r="E16" s="55">
        <v>784.09553106599935</v>
      </c>
      <c r="F16" s="68">
        <v>92</v>
      </c>
      <c r="G16" s="126"/>
    </row>
    <row r="17" spans="1:7" ht="16" x14ac:dyDescent="0.35">
      <c r="A17" s="15" t="s">
        <v>10</v>
      </c>
      <c r="B17" s="29">
        <v>55.996427278643637</v>
      </c>
      <c r="C17" s="29">
        <v>59.646974232072012</v>
      </c>
      <c r="D17" s="29">
        <v>62.900815845664034</v>
      </c>
      <c r="E17" s="55">
        <v>785.82821904673187</v>
      </c>
      <c r="F17" s="68">
        <v>93</v>
      </c>
      <c r="G17" s="126"/>
    </row>
    <row r="18" spans="1:7" ht="16" x14ac:dyDescent="0.35">
      <c r="A18" s="15" t="s">
        <v>16</v>
      </c>
      <c r="B18" s="29">
        <v>55.994337302240304</v>
      </c>
      <c r="C18" s="29">
        <v>59.081790246422393</v>
      </c>
      <c r="D18" s="29">
        <v>62.176439817249893</v>
      </c>
      <c r="E18" s="55">
        <v>785.89487469474977</v>
      </c>
      <c r="F18" s="68">
        <v>94</v>
      </c>
      <c r="G18" s="153"/>
    </row>
    <row r="19" spans="1:7" ht="16" x14ac:dyDescent="0.35">
      <c r="A19" s="15" t="s">
        <v>24</v>
      </c>
      <c r="B19" s="29">
        <v>55.924051874338197</v>
      </c>
      <c r="C19" s="29">
        <v>59.538518504082781</v>
      </c>
      <c r="D19" s="29">
        <v>63.18495320504698</v>
      </c>
      <c r="E19" s="55">
        <v>788.13938991224768</v>
      </c>
      <c r="F19" s="68">
        <v>99</v>
      </c>
      <c r="G19" s="126"/>
    </row>
    <row r="20" spans="1:7" ht="16" x14ac:dyDescent="0.35">
      <c r="A20" s="15" t="s">
        <v>20</v>
      </c>
      <c r="B20" s="29">
        <v>55.620184336391446</v>
      </c>
      <c r="C20" s="29">
        <v>57.634416726414585</v>
      </c>
      <c r="D20" s="29">
        <v>59.323151198790605</v>
      </c>
      <c r="E20" s="55">
        <v>797.90846062643334</v>
      </c>
      <c r="F20" s="68">
        <v>104</v>
      </c>
      <c r="G20" s="126"/>
    </row>
    <row r="21" spans="1:7" ht="16" x14ac:dyDescent="0.35">
      <c r="A21" s="15" t="s">
        <v>60</v>
      </c>
      <c r="B21" s="29">
        <v>55.262006823549989</v>
      </c>
      <c r="C21" s="29">
        <v>58.221769499417931</v>
      </c>
      <c r="D21" s="29">
        <v>60.057919358431718</v>
      </c>
      <c r="E21" s="55">
        <v>809.56150071236345</v>
      </c>
      <c r="F21" s="68">
        <v>113</v>
      </c>
      <c r="G21" s="126"/>
    </row>
    <row r="22" spans="1:7" ht="16" x14ac:dyDescent="0.35">
      <c r="A22" s="15" t="s">
        <v>12</v>
      </c>
      <c r="B22" s="29">
        <v>55.199894252870983</v>
      </c>
      <c r="C22" s="29">
        <v>58.187676526160473</v>
      </c>
      <c r="D22" s="29">
        <v>59.881026904587429</v>
      </c>
      <c r="E22" s="55">
        <v>811.59767339226255</v>
      </c>
      <c r="F22" s="68">
        <v>116</v>
      </c>
      <c r="G22" s="128"/>
    </row>
    <row r="23" spans="1:7" ht="16" x14ac:dyDescent="0.35">
      <c r="A23" s="15" t="s">
        <v>9</v>
      </c>
      <c r="B23" s="29">
        <v>55.17925528628578</v>
      </c>
      <c r="C23" s="29">
        <v>57.787114036785646</v>
      </c>
      <c r="D23" s="29">
        <v>60.091863517960888</v>
      </c>
      <c r="E23" s="55">
        <v>812.27527412559948</v>
      </c>
      <c r="F23" s="68">
        <v>117</v>
      </c>
      <c r="G23" s="126"/>
    </row>
    <row r="24" spans="1:7" ht="16" x14ac:dyDescent="0.35">
      <c r="A24" s="15" t="s">
        <v>42</v>
      </c>
      <c r="B24" s="29">
        <v>54.87008883573484</v>
      </c>
      <c r="C24" s="29">
        <v>58.917975296230772</v>
      </c>
      <c r="D24" s="29">
        <v>62.583365253939348</v>
      </c>
      <c r="E24" s="55">
        <v>822.48657003948085</v>
      </c>
      <c r="F24" s="68">
        <v>124</v>
      </c>
      <c r="G24" s="126"/>
    </row>
    <row r="25" spans="1:7" ht="16" x14ac:dyDescent="0.35">
      <c r="A25" s="15" t="s">
        <v>36</v>
      </c>
      <c r="B25" s="29">
        <v>54.851911976216464</v>
      </c>
      <c r="C25" s="29">
        <v>59.888876381186087</v>
      </c>
      <c r="D25" s="29">
        <v>64.025139658371472</v>
      </c>
      <c r="E25" s="55">
        <v>823.09050673310253</v>
      </c>
      <c r="F25" s="68">
        <v>125</v>
      </c>
      <c r="G25" s="126"/>
    </row>
    <row r="26" spans="1:7" ht="16" x14ac:dyDescent="0.35">
      <c r="A26" s="79" t="s">
        <v>34</v>
      </c>
      <c r="B26" s="160">
        <v>54.555288675384752</v>
      </c>
      <c r="C26" s="160">
        <v>57.047015459680196</v>
      </c>
      <c r="D26" s="160">
        <v>59.136132813943689</v>
      </c>
      <c r="E26" s="162">
        <v>833.00285688195459</v>
      </c>
      <c r="F26" s="161">
        <v>131</v>
      </c>
      <c r="G26" s="126"/>
    </row>
    <row r="27" spans="1:7" ht="16" x14ac:dyDescent="0.35">
      <c r="A27" s="15" t="s">
        <v>23</v>
      </c>
      <c r="B27" s="29">
        <v>54.171350041289138</v>
      </c>
      <c r="C27" s="29">
        <v>56.72209112265945</v>
      </c>
      <c r="D27" s="29">
        <v>59.121926659578442</v>
      </c>
      <c r="E27" s="55">
        <v>845.99423724497331</v>
      </c>
      <c r="F27" s="68">
        <v>137</v>
      </c>
      <c r="G27" s="126"/>
    </row>
    <row r="28" spans="1:7" ht="16" x14ac:dyDescent="0.35">
      <c r="A28" s="15" t="s">
        <v>30</v>
      </c>
      <c r="B28" s="29">
        <v>54.030757246975945</v>
      </c>
      <c r="C28" s="29">
        <v>56.633135695326942</v>
      </c>
      <c r="D28" s="29">
        <v>58.980842759666274</v>
      </c>
      <c r="E28" s="55">
        <v>850.79767701380695</v>
      </c>
      <c r="F28" s="68">
        <v>141</v>
      </c>
      <c r="G28" s="126"/>
    </row>
    <row r="29" spans="1:7" ht="16.5" customHeight="1" x14ac:dyDescent="0.35">
      <c r="A29" s="15" t="s">
        <v>8</v>
      </c>
      <c r="B29" s="29">
        <v>53.926490273180725</v>
      </c>
      <c r="C29" s="29">
        <v>56.574261592648448</v>
      </c>
      <c r="D29" s="29">
        <v>58.971333848637087</v>
      </c>
      <c r="E29" s="55">
        <v>854.37619792091357</v>
      </c>
      <c r="F29" s="68">
        <v>144</v>
      </c>
      <c r="G29" s="126"/>
    </row>
    <row r="30" spans="1:7" ht="16" x14ac:dyDescent="0.35">
      <c r="A30" s="15" t="s">
        <v>31</v>
      </c>
      <c r="B30" s="29">
        <v>53.925941628318476</v>
      </c>
      <c r="C30" s="29">
        <v>55.901693119022987</v>
      </c>
      <c r="D30" s="29">
        <v>58.561914092675707</v>
      </c>
      <c r="E30" s="55">
        <v>854.39506442454683</v>
      </c>
      <c r="F30" s="68">
        <v>145</v>
      </c>
      <c r="G30" s="126"/>
    </row>
    <row r="31" spans="1:7" ht="16" x14ac:dyDescent="0.35">
      <c r="A31" s="15" t="s">
        <v>25</v>
      </c>
      <c r="B31" s="29">
        <v>53.830997695474991</v>
      </c>
      <c r="C31" s="29">
        <v>56.161217204151306</v>
      </c>
      <c r="D31" s="29">
        <v>59.034058354094185</v>
      </c>
      <c r="E31" s="55">
        <v>857.6657368623496</v>
      </c>
      <c r="F31" s="68">
        <v>151</v>
      </c>
      <c r="G31" s="126"/>
    </row>
    <row r="32" spans="1:7" ht="16" x14ac:dyDescent="0.35">
      <c r="A32" s="15" t="s">
        <v>7</v>
      </c>
      <c r="B32" s="29">
        <v>53.662067782510412</v>
      </c>
      <c r="C32" s="29">
        <v>57.767152107458095</v>
      </c>
      <c r="D32" s="29">
        <v>60.926450105052666</v>
      </c>
      <c r="E32" s="55">
        <v>863.513728268818</v>
      </c>
      <c r="F32" s="68">
        <v>154</v>
      </c>
      <c r="G32" s="126"/>
    </row>
    <row r="33" spans="1:7" ht="16" x14ac:dyDescent="0.35">
      <c r="A33" s="15" t="s">
        <v>28</v>
      </c>
      <c r="B33" s="29">
        <v>53.653886489804023</v>
      </c>
      <c r="C33" s="29">
        <v>56.394921664932781</v>
      </c>
      <c r="D33" s="29">
        <v>59.510516209448305</v>
      </c>
      <c r="E33" s="55">
        <v>863.79788198573897</v>
      </c>
      <c r="F33" s="68">
        <v>155</v>
      </c>
      <c r="G33" s="126"/>
    </row>
    <row r="34" spans="1:7" ht="16" x14ac:dyDescent="0.35">
      <c r="A34" s="15" t="s">
        <v>116</v>
      </c>
      <c r="B34" s="29">
        <v>53.646079613697985</v>
      </c>
      <c r="C34" s="29">
        <v>57.209657040002845</v>
      </c>
      <c r="D34" s="29">
        <v>59.252830486409721</v>
      </c>
      <c r="E34" s="55">
        <v>864.06911222765302</v>
      </c>
      <c r="F34" s="68">
        <v>156</v>
      </c>
      <c r="G34" s="126"/>
    </row>
    <row r="35" spans="1:7" ht="16" x14ac:dyDescent="0.35">
      <c r="A35" s="15" t="s">
        <v>22</v>
      </c>
      <c r="B35" s="29">
        <v>53.137392682750075</v>
      </c>
      <c r="C35" s="29">
        <v>55.344941024581516</v>
      </c>
      <c r="D35" s="29">
        <v>57.885119376788253</v>
      </c>
      <c r="E35" s="55">
        <v>881.91393953100135</v>
      </c>
      <c r="F35" s="68">
        <v>172</v>
      </c>
      <c r="G35" s="126"/>
    </row>
    <row r="36" spans="1:7" ht="16" x14ac:dyDescent="0.35">
      <c r="A36" s="15" t="s">
        <v>41</v>
      </c>
      <c r="B36" s="29">
        <v>51.362604003450251</v>
      </c>
      <c r="C36" s="29">
        <v>53.34182764038713</v>
      </c>
      <c r="D36" s="29">
        <v>53.035799453686174</v>
      </c>
      <c r="E36" s="55">
        <v>946.94178654342682</v>
      </c>
      <c r="F36" s="68">
        <v>195</v>
      </c>
      <c r="G36" s="126"/>
    </row>
    <row r="37" spans="1:7" ht="16" x14ac:dyDescent="0.35">
      <c r="A37" s="15" t="s">
        <v>38</v>
      </c>
      <c r="B37" s="29">
        <v>51.312893081761004</v>
      </c>
      <c r="C37" s="29">
        <v>54.378529439905286</v>
      </c>
      <c r="D37" s="29">
        <v>56.281211139205226</v>
      </c>
      <c r="E37" s="55">
        <v>948.82794545733111</v>
      </c>
      <c r="F37" s="68">
        <v>196</v>
      </c>
      <c r="G37" s="126"/>
    </row>
    <row r="38" spans="1:7" ht="16" x14ac:dyDescent="0.35">
      <c r="A38" s="18" t="s">
        <v>40</v>
      </c>
      <c r="B38" s="31">
        <v>49.291990806765604</v>
      </c>
      <c r="C38" s="31">
        <v>50.608299796749932</v>
      </c>
      <c r="D38" s="31">
        <v>52.949896280395073</v>
      </c>
      <c r="E38" s="56">
        <v>1028.7271494474603</v>
      </c>
      <c r="F38" s="69">
        <v>212</v>
      </c>
      <c r="G38" s="126"/>
    </row>
    <row r="39" spans="1:7" ht="16" x14ac:dyDescent="0.35">
      <c r="A39" s="5" t="s">
        <v>176</v>
      </c>
      <c r="B39" s="29"/>
      <c r="C39" s="29"/>
      <c r="D39" s="29"/>
      <c r="E39" s="29"/>
      <c r="F39" s="68"/>
    </row>
    <row r="40" spans="1:7" ht="16" x14ac:dyDescent="0.35">
      <c r="A40" s="48" t="s">
        <v>57</v>
      </c>
      <c r="B40" s="29"/>
      <c r="C40" s="29"/>
      <c r="D40" s="29"/>
      <c r="E40" s="29"/>
      <c r="F40" s="68"/>
    </row>
    <row r="41" spans="1:7" ht="16" x14ac:dyDescent="0.35">
      <c r="A41" s="48" t="s">
        <v>75</v>
      </c>
      <c r="B41" s="29"/>
      <c r="C41" s="29"/>
      <c r="D41" s="29"/>
      <c r="E41" s="29"/>
      <c r="F41" s="68"/>
    </row>
    <row r="42" spans="1:7" ht="28.5" x14ac:dyDescent="0.35">
      <c r="A42" s="147" t="s">
        <v>235</v>
      </c>
      <c r="B42" s="71"/>
      <c r="C42" s="71"/>
      <c r="D42" s="71"/>
      <c r="E42" s="71"/>
      <c r="F42" s="121"/>
    </row>
  </sheetData>
  <sortState xmlns:xlrd2="http://schemas.microsoft.com/office/spreadsheetml/2017/richdata2" ref="A5:F38">
    <sortCondition descending="1" ref="B5:B38"/>
  </sortState>
  <phoneticPr fontId="0" type="noConversion"/>
  <pageMargins left="0.75" right="0.75" top="1" bottom="1" header="0.5" footer="0.5"/>
  <pageSetup paperSize="9" orientation="portrait" r:id="rId1"/>
  <headerFooter alignWithMargins="0">
    <oddFooter>&amp;L&amp;F&amp;C&amp;P
&amp;D&amp;R&amp;A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BBE70-6855-4985-B3C1-C8147804C927}">
  <sheetPr>
    <tabColor rgb="FFFF0000"/>
  </sheetPr>
  <dimension ref="A1:H50"/>
  <sheetViews>
    <sheetView rightToLeft="1" workbookViewId="0"/>
  </sheetViews>
  <sheetFormatPr defaultRowHeight="12.5" x14ac:dyDescent="0.25"/>
  <cols>
    <col min="1" max="1" width="15" customWidth="1"/>
    <col min="2" max="5" width="10.81640625" style="63" customWidth="1"/>
  </cols>
  <sheetData>
    <row r="1" spans="1:8" ht="32" x14ac:dyDescent="0.35">
      <c r="A1" s="152" t="s">
        <v>237</v>
      </c>
      <c r="B1" s="113"/>
      <c r="C1" s="113"/>
      <c r="D1" s="113"/>
      <c r="E1" s="113"/>
    </row>
    <row r="2" spans="1:8" ht="16" x14ac:dyDescent="0.35">
      <c r="A2" s="122"/>
      <c r="B2" s="114"/>
      <c r="C2" s="114"/>
      <c r="D2" s="114"/>
      <c r="E2" s="114"/>
    </row>
    <row r="3" spans="1:8" ht="16" x14ac:dyDescent="0.35">
      <c r="A3" s="18" t="s">
        <v>215</v>
      </c>
      <c r="B3" s="66" t="s">
        <v>190</v>
      </c>
      <c r="C3" s="65" t="s">
        <v>43</v>
      </c>
      <c r="D3" s="65" t="s">
        <v>44</v>
      </c>
      <c r="E3" s="66" t="s">
        <v>45</v>
      </c>
    </row>
    <row r="4" spans="1:8" ht="16" x14ac:dyDescent="0.35">
      <c r="A4" s="9" t="s">
        <v>10</v>
      </c>
      <c r="B4" s="123">
        <v>4</v>
      </c>
      <c r="C4" s="46">
        <v>84.712299999999999</v>
      </c>
      <c r="D4" s="46">
        <v>81.687700000000007</v>
      </c>
      <c r="E4" s="46">
        <v>87.741100000000003</v>
      </c>
    </row>
    <row r="5" spans="1:8" ht="16" x14ac:dyDescent="0.35">
      <c r="A5" s="9" t="s">
        <v>35</v>
      </c>
      <c r="B5" s="123">
        <v>5</v>
      </c>
      <c r="C5" s="46">
        <v>84.328800000000001</v>
      </c>
      <c r="D5" s="46">
        <v>81.194100000000006</v>
      </c>
      <c r="E5" s="46">
        <v>87.157700000000006</v>
      </c>
    </row>
    <row r="6" spans="1:8" ht="16" x14ac:dyDescent="0.35">
      <c r="A6" s="9" t="s">
        <v>104</v>
      </c>
      <c r="B6" s="123">
        <v>9</v>
      </c>
      <c r="C6" s="46">
        <v>83.953599999999994</v>
      </c>
      <c r="D6" s="46">
        <v>82.009</v>
      </c>
      <c r="E6" s="46">
        <v>85.833399999999997</v>
      </c>
    </row>
    <row r="7" spans="1:8" ht="16" x14ac:dyDescent="0.35">
      <c r="A7" s="9" t="s">
        <v>31</v>
      </c>
      <c r="B7" s="123">
        <v>10</v>
      </c>
      <c r="C7" s="46">
        <v>83.922799999999995</v>
      </c>
      <c r="D7" s="46">
        <v>82.097999999999999</v>
      </c>
      <c r="E7" s="46">
        <v>85.737200000000001</v>
      </c>
    </row>
    <row r="8" spans="1:8" ht="16" x14ac:dyDescent="0.35">
      <c r="A8" s="9" t="s">
        <v>116</v>
      </c>
      <c r="B8" s="123">
        <v>11</v>
      </c>
      <c r="C8" s="46">
        <v>83.736199999999997</v>
      </c>
      <c r="D8" s="46">
        <v>81.240200000000002</v>
      </c>
      <c r="E8" s="46">
        <v>86.236099999999993</v>
      </c>
    </row>
    <row r="9" spans="1:8" ht="16" x14ac:dyDescent="0.35">
      <c r="A9" s="9" t="s">
        <v>14</v>
      </c>
      <c r="B9" s="123">
        <v>12</v>
      </c>
      <c r="C9" s="46">
        <v>83.715699999999998</v>
      </c>
      <c r="D9" s="46">
        <v>81.567800000000005</v>
      </c>
      <c r="E9" s="46">
        <v>85.746399999999994</v>
      </c>
    </row>
    <row r="10" spans="1:8" s="24" customFormat="1" ht="16" x14ac:dyDescent="0.35">
      <c r="A10" s="9" t="s">
        <v>21</v>
      </c>
      <c r="B10" s="123">
        <v>13</v>
      </c>
      <c r="C10" s="46">
        <v>83.670299999999997</v>
      </c>
      <c r="D10" s="46">
        <v>80.961500000000001</v>
      </c>
      <c r="E10" s="46">
        <v>86.311800000000005</v>
      </c>
      <c r="F10"/>
      <c r="G10"/>
      <c r="H10"/>
    </row>
    <row r="11" spans="1:8" ht="16" x14ac:dyDescent="0.35">
      <c r="A11" s="9" t="s">
        <v>16</v>
      </c>
      <c r="B11" s="123">
        <v>17</v>
      </c>
      <c r="C11" s="46">
        <v>83.325299999999999</v>
      </c>
      <c r="D11" s="46">
        <v>80.428200000000004</v>
      </c>
      <c r="E11" s="46">
        <v>86.087999999999994</v>
      </c>
    </row>
    <row r="12" spans="1:8" ht="16" x14ac:dyDescent="0.35">
      <c r="A12" s="9" t="s">
        <v>22</v>
      </c>
      <c r="B12" s="123">
        <v>21</v>
      </c>
      <c r="C12" s="46">
        <v>83.2624</v>
      </c>
      <c r="D12" s="46">
        <v>81.444299999999998</v>
      </c>
      <c r="E12" s="46">
        <v>85.100999999999999</v>
      </c>
    </row>
    <row r="13" spans="1:8" ht="16" x14ac:dyDescent="0.35">
      <c r="A13" s="9" t="s">
        <v>96</v>
      </c>
      <c r="B13" s="123">
        <v>25</v>
      </c>
      <c r="C13" s="46">
        <v>82.691100000000006</v>
      </c>
      <c r="D13" s="46">
        <v>80.981399999999994</v>
      </c>
      <c r="E13" s="46">
        <v>84.505600000000001</v>
      </c>
    </row>
    <row r="14" spans="1:8" ht="16" x14ac:dyDescent="0.35">
      <c r="A14" s="9" t="s">
        <v>30</v>
      </c>
      <c r="B14" s="123">
        <v>26</v>
      </c>
      <c r="C14" s="46">
        <v>82.630200000000002</v>
      </c>
      <c r="D14" s="46">
        <v>80.4268</v>
      </c>
      <c r="E14" s="46">
        <v>84.830299999999994</v>
      </c>
    </row>
    <row r="15" spans="1:8" ht="16" x14ac:dyDescent="0.35">
      <c r="A15" s="79" t="s">
        <v>34</v>
      </c>
      <c r="B15" s="167">
        <v>29</v>
      </c>
      <c r="C15" s="150">
        <v>82.408000000000001</v>
      </c>
      <c r="D15" s="150">
        <v>80.181799999999996</v>
      </c>
      <c r="E15" s="150">
        <v>84.589500000000001</v>
      </c>
    </row>
    <row r="16" spans="1:8" ht="16" x14ac:dyDescent="0.35">
      <c r="A16" s="9" t="s">
        <v>28</v>
      </c>
      <c r="B16" s="123">
        <v>34</v>
      </c>
      <c r="C16" s="46">
        <v>82.157600000000002</v>
      </c>
      <c r="D16" s="46">
        <v>80.538499999999999</v>
      </c>
      <c r="E16" s="46">
        <v>83.738500000000002</v>
      </c>
    </row>
    <row r="17" spans="1:5" ht="16" x14ac:dyDescent="0.35">
      <c r="A17" s="9" t="s">
        <v>25</v>
      </c>
      <c r="B17" s="123">
        <v>39</v>
      </c>
      <c r="C17" s="46">
        <v>81.9328</v>
      </c>
      <c r="D17" s="46">
        <v>80.018900000000002</v>
      </c>
      <c r="E17" s="46">
        <v>83.854600000000005</v>
      </c>
    </row>
    <row r="18" spans="1:5" ht="16" x14ac:dyDescent="0.35">
      <c r="A18" s="9" t="s">
        <v>24</v>
      </c>
      <c r="B18" s="123">
        <v>40</v>
      </c>
      <c r="C18" s="46">
        <v>81.910200000000003</v>
      </c>
      <c r="D18" s="46">
        <v>79.165099999999995</v>
      </c>
      <c r="E18" s="46">
        <v>84.664599999999993</v>
      </c>
    </row>
    <row r="19" spans="1:5" ht="16" x14ac:dyDescent="0.35">
      <c r="A19" s="9" t="s">
        <v>20</v>
      </c>
      <c r="B19" s="123">
        <v>41</v>
      </c>
      <c r="C19" s="46">
        <v>81.856800000000007</v>
      </c>
      <c r="D19" s="46">
        <v>79.286600000000007</v>
      </c>
      <c r="E19" s="46">
        <v>84.331199999999995</v>
      </c>
    </row>
    <row r="20" spans="1:5" ht="16" x14ac:dyDescent="0.35">
      <c r="A20" s="9" t="s">
        <v>12</v>
      </c>
      <c r="B20" s="123">
        <v>45</v>
      </c>
      <c r="C20" s="46">
        <v>81.377700000000004</v>
      </c>
      <c r="D20" s="46">
        <v>79.016900000000007</v>
      </c>
      <c r="E20" s="46">
        <v>83.755899999999997</v>
      </c>
    </row>
    <row r="21" spans="1:5" ht="16" x14ac:dyDescent="0.35">
      <c r="A21" s="9" t="s">
        <v>23</v>
      </c>
      <c r="B21" s="123">
        <v>46</v>
      </c>
      <c r="C21" s="46">
        <v>81.301500000000004</v>
      </c>
      <c r="D21" s="46">
        <v>79.361900000000006</v>
      </c>
      <c r="E21" s="46">
        <v>83.208200000000005</v>
      </c>
    </row>
    <row r="22" spans="1:5" ht="16" x14ac:dyDescent="0.35">
      <c r="A22" s="9" t="s">
        <v>27</v>
      </c>
      <c r="B22" s="123">
        <v>58</v>
      </c>
      <c r="C22" s="46">
        <v>79.834100000000007</v>
      </c>
      <c r="D22" s="46">
        <v>76.998900000000006</v>
      </c>
      <c r="E22" s="46">
        <v>82.640500000000003</v>
      </c>
    </row>
    <row r="23" spans="1:5" ht="16" x14ac:dyDescent="0.35">
      <c r="A23" s="9" t="s">
        <v>9</v>
      </c>
      <c r="B23" s="123">
        <v>64</v>
      </c>
      <c r="C23" s="46">
        <v>79.304299999999998</v>
      </c>
      <c r="D23" s="46">
        <v>76.863799999999998</v>
      </c>
      <c r="E23" s="46">
        <v>81.848600000000005</v>
      </c>
    </row>
    <row r="24" spans="1:5" ht="16" x14ac:dyDescent="0.35">
      <c r="A24" s="9" t="s">
        <v>32</v>
      </c>
      <c r="B24" s="123">
        <v>72</v>
      </c>
      <c r="C24" s="46">
        <v>78.632900000000006</v>
      </c>
      <c r="D24" s="46">
        <v>74.877499999999998</v>
      </c>
      <c r="E24" s="46">
        <v>82.353800000000007</v>
      </c>
    </row>
    <row r="25" spans="1:5" ht="16" x14ac:dyDescent="0.35">
      <c r="A25" s="9" t="s">
        <v>29</v>
      </c>
      <c r="B25" s="123">
        <v>76</v>
      </c>
      <c r="C25" s="46">
        <v>78.138499999999993</v>
      </c>
      <c r="D25" s="46">
        <v>74.192400000000006</v>
      </c>
      <c r="E25" s="46">
        <v>81.920400000000001</v>
      </c>
    </row>
    <row r="26" spans="1:5" ht="16" x14ac:dyDescent="0.35">
      <c r="A26" s="9" t="s">
        <v>7</v>
      </c>
      <c r="B26" s="123">
        <v>80</v>
      </c>
      <c r="C26" s="46">
        <v>77.9529</v>
      </c>
      <c r="D26" s="46">
        <v>75.200500000000005</v>
      </c>
      <c r="E26" s="46">
        <v>80.926100000000005</v>
      </c>
    </row>
    <row r="27" spans="1:5" ht="16" x14ac:dyDescent="0.35">
      <c r="A27" s="9" t="s">
        <v>41</v>
      </c>
      <c r="B27" s="123">
        <v>83</v>
      </c>
      <c r="C27" s="46">
        <v>77.814499999999995</v>
      </c>
      <c r="D27" s="46">
        <v>75.709400000000002</v>
      </c>
      <c r="E27" s="46">
        <v>80.192300000000003</v>
      </c>
    </row>
    <row r="28" spans="1:5" ht="16" x14ac:dyDescent="0.35">
      <c r="A28" s="9" t="s">
        <v>33</v>
      </c>
      <c r="B28" s="123">
        <v>90</v>
      </c>
      <c r="C28" s="46">
        <v>77.3947</v>
      </c>
      <c r="D28" s="46">
        <v>74.804900000000004</v>
      </c>
      <c r="E28" s="46">
        <v>79.875399999999999</v>
      </c>
    </row>
    <row r="29" spans="1:5" ht="16" x14ac:dyDescent="0.35">
      <c r="A29" s="9" t="s">
        <v>36</v>
      </c>
      <c r="B29" s="123">
        <v>96</v>
      </c>
      <c r="C29" s="46">
        <v>77.155699999999996</v>
      </c>
      <c r="D29" s="46">
        <v>74.529300000000006</v>
      </c>
      <c r="E29" s="46">
        <v>79.855000000000004</v>
      </c>
    </row>
    <row r="30" spans="1:5" ht="16" x14ac:dyDescent="0.35">
      <c r="A30" s="9" t="s">
        <v>26</v>
      </c>
      <c r="B30" s="123">
        <v>99</v>
      </c>
      <c r="C30" s="46">
        <v>77.024000000000001</v>
      </c>
      <c r="D30" s="46">
        <v>73.707899999999995</v>
      </c>
      <c r="E30" s="46">
        <v>80.189099999999996</v>
      </c>
    </row>
    <row r="31" spans="1:5" ht="16" x14ac:dyDescent="0.35">
      <c r="A31" s="9" t="s">
        <v>15</v>
      </c>
      <c r="B31" s="123">
        <v>118</v>
      </c>
      <c r="C31" s="46">
        <v>75.848200000000006</v>
      </c>
      <c r="D31" s="46">
        <v>72.760499999999993</v>
      </c>
      <c r="E31" s="46">
        <v>78.982900000000001</v>
      </c>
    </row>
    <row r="32" spans="1:5" ht="16" x14ac:dyDescent="0.35">
      <c r="A32" s="9" t="s">
        <v>38</v>
      </c>
      <c r="B32" s="123">
        <v>124</v>
      </c>
      <c r="C32" s="46">
        <v>75.312799999999996</v>
      </c>
      <c r="D32" s="46">
        <v>73.173000000000002</v>
      </c>
      <c r="E32" s="46">
        <v>77.599599999999995</v>
      </c>
    </row>
    <row r="33" spans="1:6" ht="16" x14ac:dyDescent="0.35">
      <c r="A33" s="9" t="s">
        <v>39</v>
      </c>
      <c r="B33" s="123">
        <v>127</v>
      </c>
      <c r="C33" s="46">
        <v>75.069000000000003</v>
      </c>
      <c r="D33" s="46">
        <v>72.242999999999995</v>
      </c>
      <c r="E33" s="46">
        <v>77.810699999999997</v>
      </c>
    </row>
    <row r="34" spans="1:6" ht="16" x14ac:dyDescent="0.35">
      <c r="A34" s="9" t="s">
        <v>11</v>
      </c>
      <c r="B34" s="123">
        <v>146</v>
      </c>
      <c r="C34" s="46">
        <v>73.1541</v>
      </c>
      <c r="D34" s="46">
        <v>67.256100000000004</v>
      </c>
      <c r="E34" s="46">
        <v>79.037499999999994</v>
      </c>
    </row>
    <row r="35" spans="1:6" ht="16" x14ac:dyDescent="0.35">
      <c r="A35" s="9" t="s">
        <v>8</v>
      </c>
      <c r="B35" s="123">
        <v>160</v>
      </c>
      <c r="C35" s="46">
        <v>72.002600000000001</v>
      </c>
      <c r="D35" s="46">
        <v>70.522499999999994</v>
      </c>
      <c r="E35" s="46">
        <v>73.597700000000003</v>
      </c>
    </row>
    <row r="36" spans="1:6" ht="16" x14ac:dyDescent="0.35">
      <c r="A36" s="9" t="s">
        <v>40</v>
      </c>
      <c r="B36" s="123">
        <v>165</v>
      </c>
      <c r="C36" s="46">
        <v>71.633499999999998</v>
      </c>
      <c r="D36" s="46">
        <v>69.493099999999998</v>
      </c>
      <c r="E36" s="46">
        <v>73.809399999999997</v>
      </c>
    </row>
    <row r="37" spans="1:6" ht="16" x14ac:dyDescent="0.35">
      <c r="A37" s="9" t="s">
        <v>42</v>
      </c>
      <c r="B37" s="123">
        <v>199</v>
      </c>
      <c r="C37" s="46">
        <v>67.314999999999998</v>
      </c>
      <c r="D37" s="46">
        <v>64.077600000000004</v>
      </c>
      <c r="E37" s="46">
        <v>70.726299999999995</v>
      </c>
    </row>
    <row r="38" spans="1:6" ht="16" x14ac:dyDescent="0.35">
      <c r="A38" s="9" t="s">
        <v>37</v>
      </c>
      <c r="B38" s="123">
        <v>209</v>
      </c>
      <c r="C38" s="46">
        <v>66.1387</v>
      </c>
      <c r="D38" s="46">
        <v>62.608899999999998</v>
      </c>
      <c r="E38" s="46">
        <v>69.5989</v>
      </c>
    </row>
    <row r="39" spans="1:6" ht="16" x14ac:dyDescent="0.35">
      <c r="A39" s="9"/>
      <c r="B39" s="123"/>
      <c r="C39" s="46"/>
      <c r="D39" s="46"/>
      <c r="E39" s="46"/>
    </row>
    <row r="40" spans="1:6" ht="16" x14ac:dyDescent="0.35">
      <c r="A40" s="9" t="s">
        <v>192</v>
      </c>
      <c r="B40" s="123"/>
      <c r="C40" s="46">
        <v>79.641800000000003</v>
      </c>
      <c r="D40" s="46">
        <v>77.219300000000004</v>
      </c>
      <c r="E40" s="46">
        <v>82.156099999999995</v>
      </c>
      <c r="F40" s="27"/>
    </row>
    <row r="41" spans="1:6" ht="16" x14ac:dyDescent="0.35">
      <c r="A41" s="9" t="s">
        <v>193</v>
      </c>
      <c r="B41" s="123"/>
      <c r="C41" s="46">
        <v>79.1464</v>
      </c>
      <c r="D41" s="46">
        <v>76.879599999999996</v>
      </c>
      <c r="E41" s="46">
        <v>81.511499999999998</v>
      </c>
    </row>
    <row r="42" spans="1:6" ht="16" x14ac:dyDescent="0.35">
      <c r="A42" s="9" t="s">
        <v>191</v>
      </c>
      <c r="B42" s="123"/>
      <c r="C42" s="46">
        <v>79.059399999999997</v>
      </c>
      <c r="D42" s="46">
        <v>75.526499999999999</v>
      </c>
      <c r="E42" s="46">
        <v>82.563000000000002</v>
      </c>
    </row>
    <row r="43" spans="1:6" ht="48" x14ac:dyDescent="0.35">
      <c r="A43" s="9" t="s">
        <v>77</v>
      </c>
      <c r="B43" s="123"/>
      <c r="C43" s="46">
        <v>75.691500000000005</v>
      </c>
      <c r="D43" s="46">
        <v>72.755899999999997</v>
      </c>
      <c r="E43" s="46">
        <v>78.638800000000003</v>
      </c>
    </row>
    <row r="44" spans="1:6" ht="16" x14ac:dyDescent="0.35">
      <c r="A44" s="9" t="s">
        <v>1</v>
      </c>
      <c r="B44" s="123"/>
      <c r="C44" s="46">
        <v>74.566100000000006</v>
      </c>
      <c r="D44" s="46">
        <v>72.081000000000003</v>
      </c>
      <c r="E44" s="46">
        <v>77.196600000000004</v>
      </c>
    </row>
    <row r="45" spans="1:6" ht="16" x14ac:dyDescent="0.35">
      <c r="A45" s="9" t="s">
        <v>194</v>
      </c>
      <c r="B45" s="123"/>
      <c r="C45" s="46">
        <v>73.169399999999996</v>
      </c>
      <c r="D45" s="46">
        <v>70.547200000000004</v>
      </c>
      <c r="E45" s="46">
        <v>75.8857</v>
      </c>
    </row>
    <row r="46" spans="1:6" ht="16" x14ac:dyDescent="0.35">
      <c r="A46" s="11" t="s">
        <v>2</v>
      </c>
      <c r="B46" s="124"/>
      <c r="C46" s="47">
        <v>63.842799999999997</v>
      </c>
      <c r="D46" s="47">
        <v>61.812199999999997</v>
      </c>
      <c r="E46" s="47">
        <v>65.907200000000003</v>
      </c>
    </row>
    <row r="47" spans="1:6" ht="28.5" x14ac:dyDescent="0.35">
      <c r="A47" s="164" t="s">
        <v>238</v>
      </c>
      <c r="B47" s="121"/>
      <c r="C47" s="71"/>
      <c r="D47" s="71"/>
      <c r="E47" s="71"/>
    </row>
    <row r="48" spans="1:6" ht="42.5" x14ac:dyDescent="0.35">
      <c r="A48" s="164" t="s">
        <v>242</v>
      </c>
      <c r="B48" s="121"/>
      <c r="C48" s="71"/>
      <c r="D48" s="71"/>
      <c r="E48" s="71"/>
    </row>
    <row r="50" spans="1:1" x14ac:dyDescent="0.25">
      <c r="A50" s="140"/>
    </row>
  </sheetData>
  <sortState xmlns:xlrd2="http://schemas.microsoft.com/office/spreadsheetml/2017/richdata2" ref="A40:E46">
    <sortCondition descending="1" ref="C40:C46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E8296-3034-48B5-8740-B719EBB84A56}">
  <sheetPr>
    <tabColor rgb="FFFF0000"/>
  </sheetPr>
  <dimension ref="A1:H50"/>
  <sheetViews>
    <sheetView rightToLeft="1" workbookViewId="0"/>
  </sheetViews>
  <sheetFormatPr defaultRowHeight="12.5" x14ac:dyDescent="0.25"/>
  <cols>
    <col min="1" max="1" width="15" customWidth="1"/>
    <col min="2" max="5" width="10.81640625" style="63" customWidth="1"/>
  </cols>
  <sheetData>
    <row r="1" spans="1:8" ht="32" x14ac:dyDescent="0.35">
      <c r="A1" s="152" t="s">
        <v>240</v>
      </c>
      <c r="B1" s="113"/>
      <c r="C1" s="113"/>
      <c r="D1" s="113"/>
      <c r="E1" s="113"/>
    </row>
    <row r="2" spans="1:8" ht="16" x14ac:dyDescent="0.35">
      <c r="A2" s="122"/>
      <c r="B2" s="114">
        <v>19</v>
      </c>
      <c r="C2" s="114">
        <v>11</v>
      </c>
      <c r="D2" s="114">
        <v>14</v>
      </c>
      <c r="E2" s="114">
        <v>17</v>
      </c>
    </row>
    <row r="3" spans="1:8" ht="16" x14ac:dyDescent="0.35">
      <c r="A3" s="18" t="s">
        <v>216</v>
      </c>
      <c r="B3" s="66" t="s">
        <v>190</v>
      </c>
      <c r="C3" s="65" t="s">
        <v>43</v>
      </c>
      <c r="D3" s="65" t="s">
        <v>44</v>
      </c>
      <c r="E3" s="66" t="s">
        <v>45</v>
      </c>
    </row>
    <row r="4" spans="1:8" ht="16" x14ac:dyDescent="0.35">
      <c r="A4" s="9" t="s">
        <v>10</v>
      </c>
      <c r="B4" s="123">
        <v>4</v>
      </c>
      <c r="C4" s="46">
        <v>26.828399999999998</v>
      </c>
      <c r="D4" s="46">
        <v>24.154</v>
      </c>
      <c r="E4" s="46">
        <v>29.4068</v>
      </c>
    </row>
    <row r="5" spans="1:8" ht="16" x14ac:dyDescent="0.35">
      <c r="A5" s="9" t="s">
        <v>31</v>
      </c>
      <c r="B5" s="123">
        <v>8</v>
      </c>
      <c r="C5" s="46">
        <v>26.1372</v>
      </c>
      <c r="D5" s="46">
        <v>23.884699999999999</v>
      </c>
      <c r="E5" s="46">
        <v>28.150200000000002</v>
      </c>
    </row>
    <row r="6" spans="1:8" ht="16" x14ac:dyDescent="0.35">
      <c r="A6" s="9" t="s">
        <v>35</v>
      </c>
      <c r="B6" s="123">
        <v>10</v>
      </c>
      <c r="C6" s="46">
        <v>25.9864</v>
      </c>
      <c r="D6" s="46">
        <v>23.914899999999999</v>
      </c>
      <c r="E6" s="46">
        <v>27.944900000000001</v>
      </c>
    </row>
    <row r="7" spans="1:8" ht="16" x14ac:dyDescent="0.35">
      <c r="A7" s="9" t="s">
        <v>104</v>
      </c>
      <c r="B7" s="123">
        <v>13</v>
      </c>
      <c r="C7" s="46">
        <v>25.863900000000001</v>
      </c>
      <c r="D7" s="46">
        <v>24.277999999999999</v>
      </c>
      <c r="E7" s="46">
        <v>27.327999999999999</v>
      </c>
    </row>
    <row r="8" spans="1:8" ht="16" x14ac:dyDescent="0.35">
      <c r="A8" s="9" t="s">
        <v>16</v>
      </c>
      <c r="B8" s="123">
        <v>15</v>
      </c>
      <c r="C8" s="46">
        <v>25.779299999999999</v>
      </c>
      <c r="D8" s="46">
        <v>22.922499999999999</v>
      </c>
      <c r="E8" s="46">
        <v>28.235499999999998</v>
      </c>
    </row>
    <row r="9" spans="1:8" ht="16" x14ac:dyDescent="0.35">
      <c r="A9" s="9" t="s">
        <v>30</v>
      </c>
      <c r="B9" s="123">
        <v>16</v>
      </c>
      <c r="C9" s="46">
        <v>25.7468</v>
      </c>
      <c r="D9" s="46">
        <v>23.4693</v>
      </c>
      <c r="E9" s="46">
        <v>27.860900000000001</v>
      </c>
    </row>
    <row r="10" spans="1:8" s="24" customFormat="1" ht="16" x14ac:dyDescent="0.35">
      <c r="A10" s="9" t="s">
        <v>21</v>
      </c>
      <c r="B10" s="123">
        <v>17</v>
      </c>
      <c r="C10" s="46">
        <v>25.665600000000001</v>
      </c>
      <c r="D10" s="46">
        <v>24.0806</v>
      </c>
      <c r="E10" s="46">
        <v>27.212299999999999</v>
      </c>
      <c r="F10"/>
      <c r="G10"/>
      <c r="H10"/>
    </row>
    <row r="11" spans="1:8" ht="16" x14ac:dyDescent="0.35">
      <c r="A11" s="9" t="s">
        <v>22</v>
      </c>
      <c r="B11" s="123">
        <v>18</v>
      </c>
      <c r="C11" s="46">
        <v>25.6495</v>
      </c>
      <c r="D11" s="46">
        <v>23.8794</v>
      </c>
      <c r="E11" s="46">
        <v>27.242599999999999</v>
      </c>
    </row>
    <row r="12" spans="1:8" ht="16" x14ac:dyDescent="0.35">
      <c r="A12" s="9" t="s">
        <v>14</v>
      </c>
      <c r="B12" s="123">
        <v>19</v>
      </c>
      <c r="C12" s="46">
        <v>25.6432</v>
      </c>
      <c r="D12" s="46">
        <v>24.046600000000002</v>
      </c>
      <c r="E12" s="46">
        <v>27.150700000000001</v>
      </c>
    </row>
    <row r="13" spans="1:8" ht="16" x14ac:dyDescent="0.35">
      <c r="A13" s="9" t="s">
        <v>116</v>
      </c>
      <c r="B13" s="123">
        <v>23</v>
      </c>
      <c r="C13" s="46">
        <v>25.256799999999998</v>
      </c>
      <c r="D13" s="46">
        <v>23.779599999999999</v>
      </c>
      <c r="E13" s="46">
        <v>26.6952</v>
      </c>
    </row>
    <row r="14" spans="1:8" ht="16" x14ac:dyDescent="0.35">
      <c r="A14" s="9" t="s">
        <v>96</v>
      </c>
      <c r="B14" s="123">
        <v>25</v>
      </c>
      <c r="C14" s="46">
        <v>25.1221</v>
      </c>
      <c r="D14" s="46">
        <v>23.7166</v>
      </c>
      <c r="E14" s="46">
        <v>26.3917</v>
      </c>
    </row>
    <row r="15" spans="1:8" ht="16" x14ac:dyDescent="0.35">
      <c r="A15" s="9" t="s">
        <v>24</v>
      </c>
      <c r="B15" s="123">
        <v>35</v>
      </c>
      <c r="C15" s="46">
        <v>24.807400000000001</v>
      </c>
      <c r="D15" s="46">
        <v>23.5703</v>
      </c>
      <c r="E15" s="46">
        <v>26.081600000000002</v>
      </c>
    </row>
    <row r="16" spans="1:8" ht="16" x14ac:dyDescent="0.35">
      <c r="A16" s="79" t="s">
        <v>34</v>
      </c>
      <c r="B16" s="167">
        <v>42</v>
      </c>
      <c r="C16" s="150">
        <v>24.517600000000002</v>
      </c>
      <c r="D16" s="150">
        <v>22.364799999999999</v>
      </c>
      <c r="E16" s="150">
        <v>26.539100000000001</v>
      </c>
    </row>
    <row r="17" spans="1:5" ht="16" x14ac:dyDescent="0.35">
      <c r="A17" s="9" t="s">
        <v>23</v>
      </c>
      <c r="B17" s="123">
        <v>43</v>
      </c>
      <c r="C17" s="46">
        <v>24.363700000000001</v>
      </c>
      <c r="D17" s="46">
        <v>23.021599999999999</v>
      </c>
      <c r="E17" s="46">
        <v>25.6313</v>
      </c>
    </row>
    <row r="18" spans="1:5" ht="16" x14ac:dyDescent="0.35">
      <c r="A18" s="9" t="s">
        <v>28</v>
      </c>
      <c r="B18" s="123">
        <v>45</v>
      </c>
      <c r="C18" s="46">
        <v>24.338699999999999</v>
      </c>
      <c r="D18" s="46">
        <v>22.9618</v>
      </c>
      <c r="E18" s="46">
        <v>25.629100000000001</v>
      </c>
    </row>
    <row r="19" spans="1:5" ht="16" x14ac:dyDescent="0.35">
      <c r="A19" s="9" t="s">
        <v>25</v>
      </c>
      <c r="B19" s="123">
        <v>50</v>
      </c>
      <c r="C19" s="46">
        <v>24.053799999999999</v>
      </c>
      <c r="D19" s="46">
        <v>22.094899999999999</v>
      </c>
      <c r="E19" s="46">
        <v>25.837299999999999</v>
      </c>
    </row>
    <row r="20" spans="1:5" ht="16" x14ac:dyDescent="0.35">
      <c r="A20" s="9" t="s">
        <v>12</v>
      </c>
      <c r="B20" s="123">
        <v>51</v>
      </c>
      <c r="C20" s="46">
        <v>23.9956</v>
      </c>
      <c r="D20" s="46">
        <v>22.404900000000001</v>
      </c>
      <c r="E20" s="46">
        <v>25.5443</v>
      </c>
    </row>
    <row r="21" spans="1:5" ht="16" x14ac:dyDescent="0.35">
      <c r="A21" s="9" t="s">
        <v>20</v>
      </c>
      <c r="B21" s="123">
        <v>53</v>
      </c>
      <c r="C21" s="46">
        <v>23.880199999999999</v>
      </c>
      <c r="D21" s="46">
        <v>22.3613</v>
      </c>
      <c r="E21" s="46">
        <v>25.320799999999998</v>
      </c>
    </row>
    <row r="22" spans="1:5" ht="16" x14ac:dyDescent="0.35">
      <c r="A22" s="9" t="s">
        <v>9</v>
      </c>
      <c r="B22" s="123">
        <v>55</v>
      </c>
      <c r="C22" s="46">
        <v>23.8687</v>
      </c>
      <c r="D22" s="46">
        <v>22.0138</v>
      </c>
      <c r="E22" s="46">
        <v>25.638200000000001</v>
      </c>
    </row>
    <row r="23" spans="1:5" ht="16" x14ac:dyDescent="0.35">
      <c r="A23" s="9" t="s">
        <v>7</v>
      </c>
      <c r="B23" s="123">
        <v>69</v>
      </c>
      <c r="C23" s="46">
        <v>22.659700000000001</v>
      </c>
      <c r="D23" s="46">
        <v>19.574300000000001</v>
      </c>
      <c r="E23" s="46">
        <v>25.297499999999999</v>
      </c>
    </row>
    <row r="24" spans="1:5" ht="16" x14ac:dyDescent="0.35">
      <c r="A24" s="9" t="s">
        <v>27</v>
      </c>
      <c r="B24" s="123">
        <v>71</v>
      </c>
      <c r="C24" s="46">
        <v>22.619199999999999</v>
      </c>
      <c r="D24" s="46">
        <v>20.431899999999999</v>
      </c>
      <c r="E24" s="46">
        <v>24.593699999999998</v>
      </c>
    </row>
    <row r="25" spans="1:5" ht="16" x14ac:dyDescent="0.35">
      <c r="A25" s="9" t="s">
        <v>29</v>
      </c>
      <c r="B25" s="123">
        <v>75</v>
      </c>
      <c r="C25" s="46">
        <v>22.400600000000001</v>
      </c>
      <c r="D25" s="46">
        <v>19.7879</v>
      </c>
      <c r="E25" s="46">
        <v>24.645099999999999</v>
      </c>
    </row>
    <row r="26" spans="1:5" ht="16" x14ac:dyDescent="0.35">
      <c r="A26" s="9" t="s">
        <v>33</v>
      </c>
      <c r="B26" s="123">
        <v>83</v>
      </c>
      <c r="C26" s="46">
        <v>21.898900000000001</v>
      </c>
      <c r="D26" s="46">
        <v>19.847799999999999</v>
      </c>
      <c r="E26" s="46">
        <v>23.705500000000001</v>
      </c>
    </row>
    <row r="27" spans="1:5" ht="16" x14ac:dyDescent="0.35">
      <c r="A27" s="9" t="s">
        <v>32</v>
      </c>
      <c r="B27" s="123">
        <v>88</v>
      </c>
      <c r="C27" s="46">
        <v>21.6585</v>
      </c>
      <c r="D27" s="46">
        <v>20.036999999999999</v>
      </c>
      <c r="E27" s="46">
        <v>23.127600000000001</v>
      </c>
    </row>
    <row r="28" spans="1:5" ht="16" x14ac:dyDescent="0.35">
      <c r="A28" s="9" t="s">
        <v>15</v>
      </c>
      <c r="B28" s="123">
        <v>92</v>
      </c>
      <c r="C28" s="46">
        <v>21.486999999999998</v>
      </c>
      <c r="D28" s="46">
        <v>19.225899999999999</v>
      </c>
      <c r="E28" s="46">
        <v>23.698</v>
      </c>
    </row>
    <row r="29" spans="1:5" ht="16" x14ac:dyDescent="0.35">
      <c r="A29" s="9" t="s">
        <v>36</v>
      </c>
      <c r="B29" s="123">
        <v>94</v>
      </c>
      <c r="C29" s="46">
        <v>21.421399999999998</v>
      </c>
      <c r="D29" s="46">
        <v>19.289100000000001</v>
      </c>
      <c r="E29" s="46">
        <v>23.601099999999999</v>
      </c>
    </row>
    <row r="30" spans="1:5" ht="16" x14ac:dyDescent="0.35">
      <c r="A30" s="9" t="s">
        <v>26</v>
      </c>
      <c r="B30" s="123">
        <v>95</v>
      </c>
      <c r="C30" s="46">
        <v>21.385200000000001</v>
      </c>
      <c r="D30" s="46">
        <v>19.6144</v>
      </c>
      <c r="E30" s="46">
        <v>23.322099999999999</v>
      </c>
    </row>
    <row r="31" spans="1:5" ht="16" x14ac:dyDescent="0.35">
      <c r="A31" s="9" t="s">
        <v>38</v>
      </c>
      <c r="B31" s="123">
        <v>96</v>
      </c>
      <c r="C31" s="46">
        <v>21.381499999999999</v>
      </c>
      <c r="D31" s="46">
        <v>20.4863</v>
      </c>
      <c r="E31" s="46">
        <v>22.163599999999999</v>
      </c>
    </row>
    <row r="32" spans="1:5" ht="16" x14ac:dyDescent="0.35">
      <c r="A32" s="9" t="s">
        <v>41</v>
      </c>
      <c r="B32" s="123">
        <v>119</v>
      </c>
      <c r="C32" s="46">
        <v>20.630500000000001</v>
      </c>
      <c r="D32" s="46">
        <v>18.114899999999999</v>
      </c>
      <c r="E32" s="46">
        <v>22.726099999999999</v>
      </c>
    </row>
    <row r="33" spans="1:5" ht="16" x14ac:dyDescent="0.35">
      <c r="A33" s="9" t="s">
        <v>39</v>
      </c>
      <c r="B33" s="123">
        <v>121</v>
      </c>
      <c r="C33" s="46">
        <v>20.520700000000001</v>
      </c>
      <c r="D33" s="46">
        <v>17.2485</v>
      </c>
      <c r="E33" s="46">
        <v>22.863600000000002</v>
      </c>
    </row>
    <row r="34" spans="1:5" ht="16" x14ac:dyDescent="0.35">
      <c r="A34" s="9" t="s">
        <v>11</v>
      </c>
      <c r="B34" s="123">
        <v>142</v>
      </c>
      <c r="C34" s="46">
        <v>19.855699999999999</v>
      </c>
      <c r="D34" s="46">
        <v>18.190799999999999</v>
      </c>
      <c r="E34" s="46">
        <v>21.586600000000001</v>
      </c>
    </row>
    <row r="35" spans="1:5" ht="16" x14ac:dyDescent="0.35">
      <c r="A35" s="9" t="s">
        <v>42</v>
      </c>
      <c r="B35" s="123">
        <v>156</v>
      </c>
      <c r="C35" s="46">
        <v>18.882899999999999</v>
      </c>
      <c r="D35" s="46">
        <v>18.060400000000001</v>
      </c>
      <c r="E35" s="46">
        <v>19.704899999999999</v>
      </c>
    </row>
    <row r="36" spans="1:5" ht="16" x14ac:dyDescent="0.35">
      <c r="A36" s="9" t="s">
        <v>8</v>
      </c>
      <c r="B36" s="123">
        <v>173</v>
      </c>
      <c r="C36" s="46">
        <v>18.220300000000002</v>
      </c>
      <c r="D36" s="46">
        <v>17.001200000000001</v>
      </c>
      <c r="E36" s="46">
        <v>19.343299999999999</v>
      </c>
    </row>
    <row r="37" spans="1:5" ht="16" x14ac:dyDescent="0.35">
      <c r="A37" s="9" t="s">
        <v>40</v>
      </c>
      <c r="B37" s="123">
        <v>177</v>
      </c>
      <c r="C37" s="46">
        <v>18.019400000000001</v>
      </c>
      <c r="D37" s="46">
        <v>15.9199</v>
      </c>
      <c r="E37" s="46">
        <v>19.679600000000001</v>
      </c>
    </row>
    <row r="38" spans="1:5" ht="16" x14ac:dyDescent="0.35">
      <c r="A38" s="9" t="s">
        <v>37</v>
      </c>
      <c r="B38" s="123">
        <v>215</v>
      </c>
      <c r="C38" s="46">
        <v>16.824400000000001</v>
      </c>
      <c r="D38" s="46">
        <v>15.4101</v>
      </c>
      <c r="E38" s="46">
        <v>18.1097</v>
      </c>
    </row>
    <row r="39" spans="1:5" ht="16" x14ac:dyDescent="0.35">
      <c r="A39" s="9"/>
      <c r="B39" s="123"/>
      <c r="C39" s="46"/>
      <c r="D39" s="46"/>
      <c r="E39" s="46"/>
    </row>
    <row r="40" spans="1:5" ht="16" x14ac:dyDescent="0.35">
      <c r="A40" s="9" t="s">
        <v>193</v>
      </c>
      <c r="B40" s="123"/>
      <c r="C40" s="46">
        <v>24.344200000000001</v>
      </c>
      <c r="D40" s="46">
        <v>22.721900000000002</v>
      </c>
      <c r="E40" s="46">
        <v>25.970400000000001</v>
      </c>
    </row>
    <row r="41" spans="1:5" ht="16" x14ac:dyDescent="0.35">
      <c r="A41" s="9" t="s">
        <v>192</v>
      </c>
      <c r="B41" s="123"/>
      <c r="C41" s="46">
        <v>24.067799999999998</v>
      </c>
      <c r="D41" s="46">
        <v>22.540800000000001</v>
      </c>
      <c r="E41" s="46">
        <v>25.515000000000001</v>
      </c>
    </row>
    <row r="42" spans="1:5" ht="16" x14ac:dyDescent="0.35">
      <c r="A42" s="9" t="s">
        <v>191</v>
      </c>
      <c r="B42" s="123"/>
      <c r="C42" s="46">
        <v>23.205400000000001</v>
      </c>
      <c r="D42" s="46">
        <v>21.004999999999999</v>
      </c>
      <c r="E42" s="46">
        <v>25.1066</v>
      </c>
    </row>
    <row r="43" spans="1:5" ht="16" x14ac:dyDescent="0.35">
      <c r="A43" s="9" t="s">
        <v>194</v>
      </c>
      <c r="B43" s="123"/>
      <c r="C43" s="46">
        <v>21.756599999999999</v>
      </c>
      <c r="D43" s="46">
        <v>20.2087</v>
      </c>
      <c r="E43" s="46">
        <v>23.1508</v>
      </c>
    </row>
    <row r="44" spans="1:5" ht="16" x14ac:dyDescent="0.35">
      <c r="A44" s="9" t="s">
        <v>1</v>
      </c>
      <c r="B44" s="123"/>
      <c r="C44" s="46">
        <v>21.271100000000001</v>
      </c>
      <c r="D44" s="46">
        <v>19.509799999999998</v>
      </c>
      <c r="E44" s="46">
        <v>22.931899999999999</v>
      </c>
    </row>
    <row r="45" spans="1:5" ht="48" x14ac:dyDescent="0.35">
      <c r="A45" s="9" t="s">
        <v>77</v>
      </c>
      <c r="B45" s="123"/>
      <c r="C45" s="46">
        <v>20.805599999999998</v>
      </c>
      <c r="D45" s="46">
        <v>19.041899999999998</v>
      </c>
      <c r="E45" s="46">
        <v>22.5352</v>
      </c>
    </row>
    <row r="46" spans="1:5" ht="16" x14ac:dyDescent="0.35">
      <c r="A46" s="11" t="s">
        <v>2</v>
      </c>
      <c r="B46" s="124"/>
      <c r="C46" s="47">
        <v>17.277200000000001</v>
      </c>
      <c r="D46" s="47">
        <v>16.196300000000001</v>
      </c>
      <c r="E46" s="47">
        <v>18.261500000000002</v>
      </c>
    </row>
    <row r="47" spans="1:5" ht="28.5" x14ac:dyDescent="0.35">
      <c r="A47" s="164" t="s">
        <v>238</v>
      </c>
      <c r="B47" s="121"/>
      <c r="C47" s="71"/>
      <c r="D47" s="71"/>
      <c r="E47" s="71"/>
    </row>
    <row r="48" spans="1:5" ht="42.5" x14ac:dyDescent="0.35">
      <c r="A48" s="164" t="s">
        <v>241</v>
      </c>
      <c r="B48" s="121"/>
      <c r="C48" s="71"/>
      <c r="D48" s="71"/>
      <c r="E48" s="71"/>
    </row>
    <row r="50" spans="1:1" x14ac:dyDescent="0.25">
      <c r="A50" s="140"/>
    </row>
  </sheetData>
  <sortState xmlns:xlrd2="http://schemas.microsoft.com/office/spreadsheetml/2017/richdata2" ref="C40:E46">
    <sortCondition descending="1" ref="C40:C46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7B296-EB5C-43E2-9B44-CBE1D8DA8364}">
  <sheetPr>
    <tabColor rgb="FFFF0000"/>
  </sheetPr>
  <dimension ref="A1:F43"/>
  <sheetViews>
    <sheetView rightToLeft="1" workbookViewId="0"/>
  </sheetViews>
  <sheetFormatPr defaultRowHeight="12.5" x14ac:dyDescent="0.25"/>
  <cols>
    <col min="1" max="1" width="25.54296875" customWidth="1"/>
    <col min="2" max="3" width="13.81640625" style="63" customWidth="1"/>
  </cols>
  <sheetData>
    <row r="1" spans="1:6" ht="32" x14ac:dyDescent="0.35">
      <c r="A1" s="152" t="s">
        <v>243</v>
      </c>
      <c r="B1" s="113"/>
      <c r="C1" s="113"/>
    </row>
    <row r="2" spans="1:6" ht="16" x14ac:dyDescent="0.35">
      <c r="A2" s="122"/>
      <c r="B2" s="114"/>
      <c r="C2" s="114"/>
    </row>
    <row r="3" spans="1:6" ht="16" x14ac:dyDescent="0.35">
      <c r="A3" s="18" t="s">
        <v>124</v>
      </c>
      <c r="B3" s="65" t="s">
        <v>195</v>
      </c>
      <c r="C3" s="65" t="s">
        <v>196</v>
      </c>
    </row>
    <row r="4" spans="1:6" ht="16" x14ac:dyDescent="0.35">
      <c r="A4" s="9" t="s">
        <v>116</v>
      </c>
      <c r="B4" s="46">
        <v>73.650000000000006</v>
      </c>
      <c r="C4" s="46">
        <v>20.329999999999998</v>
      </c>
    </row>
    <row r="5" spans="1:6" ht="16" x14ac:dyDescent="0.35">
      <c r="A5" s="9" t="s">
        <v>10</v>
      </c>
      <c r="B5" s="46">
        <v>73.400000000000006</v>
      </c>
      <c r="C5" s="46">
        <v>20.36</v>
      </c>
    </row>
    <row r="6" spans="1:6" ht="16" x14ac:dyDescent="0.35">
      <c r="A6" s="9" t="s">
        <v>35</v>
      </c>
      <c r="B6" s="46">
        <v>72.45</v>
      </c>
      <c r="C6" s="46">
        <v>19.63</v>
      </c>
    </row>
    <row r="7" spans="1:6" ht="16" x14ac:dyDescent="0.35">
      <c r="A7" s="9" t="s">
        <v>96</v>
      </c>
      <c r="B7" s="46">
        <v>71.37</v>
      </c>
      <c r="C7" s="46">
        <v>19.079999999999998</v>
      </c>
    </row>
    <row r="8" spans="1:6" ht="16" x14ac:dyDescent="0.35">
      <c r="A8" s="9" t="s">
        <v>104</v>
      </c>
      <c r="B8" s="46">
        <v>71.150000000000006</v>
      </c>
      <c r="C8" s="46">
        <v>18.97</v>
      </c>
    </row>
    <row r="9" spans="1:6" ht="16" x14ac:dyDescent="0.35">
      <c r="A9" s="9" t="s">
        <v>22</v>
      </c>
      <c r="B9" s="46">
        <v>71.12</v>
      </c>
      <c r="C9" s="46">
        <v>18.68</v>
      </c>
    </row>
    <row r="10" spans="1:6" s="24" customFormat="1" ht="16" x14ac:dyDescent="0.35">
      <c r="A10" s="9" t="s">
        <v>21</v>
      </c>
      <c r="B10" s="46">
        <v>71.11</v>
      </c>
      <c r="C10" s="46">
        <v>18.86</v>
      </c>
      <c r="D10"/>
      <c r="E10"/>
      <c r="F10"/>
    </row>
    <row r="11" spans="1:6" ht="16" x14ac:dyDescent="0.35">
      <c r="A11" s="79" t="s">
        <v>34</v>
      </c>
      <c r="B11" s="150">
        <v>70.760000000000005</v>
      </c>
      <c r="C11" s="150">
        <v>18.350000000000001</v>
      </c>
    </row>
    <row r="12" spans="1:6" ht="16" x14ac:dyDescent="0.35">
      <c r="A12" s="9" t="s">
        <v>31</v>
      </c>
      <c r="B12" s="46">
        <v>70.61</v>
      </c>
      <c r="C12" s="46">
        <v>19.100000000000001</v>
      </c>
    </row>
    <row r="13" spans="1:6" ht="16" x14ac:dyDescent="0.35">
      <c r="A13" s="9" t="s">
        <v>14</v>
      </c>
      <c r="B13" s="46">
        <v>70.56</v>
      </c>
      <c r="C13" s="46">
        <v>18.350000000000001</v>
      </c>
    </row>
    <row r="14" spans="1:6" ht="16" x14ac:dyDescent="0.35">
      <c r="A14" s="9" t="s">
        <v>16</v>
      </c>
      <c r="B14" s="46">
        <v>70.08</v>
      </c>
      <c r="C14" s="46">
        <v>18.64</v>
      </c>
    </row>
    <row r="15" spans="1:6" ht="16" x14ac:dyDescent="0.35">
      <c r="A15" s="9" t="s">
        <v>25</v>
      </c>
      <c r="B15" s="46">
        <v>70.06</v>
      </c>
      <c r="C15" s="46">
        <v>18.03</v>
      </c>
    </row>
    <row r="16" spans="1:6" ht="16" x14ac:dyDescent="0.35">
      <c r="A16" s="9" t="s">
        <v>28</v>
      </c>
      <c r="B16" s="46">
        <v>69.97</v>
      </c>
      <c r="C16" s="46">
        <v>17.82</v>
      </c>
    </row>
    <row r="17" spans="1:3" ht="16" x14ac:dyDescent="0.35">
      <c r="A17" s="9" t="s">
        <v>24</v>
      </c>
      <c r="B17" s="46">
        <v>69.930000000000007</v>
      </c>
      <c r="C17" s="46">
        <v>18.14</v>
      </c>
    </row>
    <row r="18" spans="1:3" ht="16" x14ac:dyDescent="0.35">
      <c r="A18" s="9" t="s">
        <v>30</v>
      </c>
      <c r="B18" s="46">
        <v>69.78</v>
      </c>
      <c r="C18" s="46">
        <v>18.48</v>
      </c>
    </row>
    <row r="19" spans="1:3" ht="16" x14ac:dyDescent="0.35">
      <c r="A19" s="9" t="s">
        <v>12</v>
      </c>
      <c r="B19" s="46">
        <v>68.930000000000007</v>
      </c>
      <c r="C19" s="46">
        <v>17.34</v>
      </c>
    </row>
    <row r="20" spans="1:3" ht="16" x14ac:dyDescent="0.35">
      <c r="A20" s="9" t="s">
        <v>23</v>
      </c>
      <c r="B20" s="46">
        <v>68.64</v>
      </c>
      <c r="C20" s="46">
        <v>17.55</v>
      </c>
    </row>
    <row r="21" spans="1:3" ht="16" x14ac:dyDescent="0.35">
      <c r="A21" s="9" t="s">
        <v>7</v>
      </c>
      <c r="B21" s="46">
        <v>68.58</v>
      </c>
      <c r="C21" s="46">
        <v>16.190000000000001</v>
      </c>
    </row>
    <row r="22" spans="1:3" ht="16" x14ac:dyDescent="0.35">
      <c r="A22" s="9" t="s">
        <v>20</v>
      </c>
      <c r="B22" s="46">
        <v>68.55</v>
      </c>
      <c r="C22" s="46">
        <v>17.28</v>
      </c>
    </row>
    <row r="23" spans="1:3" ht="16" x14ac:dyDescent="0.35">
      <c r="A23" s="9" t="s">
        <v>27</v>
      </c>
      <c r="B23" s="46">
        <v>66.66</v>
      </c>
      <c r="C23" s="46">
        <v>15.01</v>
      </c>
    </row>
    <row r="24" spans="1:3" ht="16" x14ac:dyDescent="0.35">
      <c r="A24" s="9" t="s">
        <v>32</v>
      </c>
      <c r="B24" s="46">
        <v>65.52</v>
      </c>
      <c r="C24" s="46">
        <v>14.76</v>
      </c>
    </row>
    <row r="25" spans="1:3" ht="16" x14ac:dyDescent="0.35">
      <c r="A25" s="9" t="s">
        <v>36</v>
      </c>
      <c r="B25" s="46">
        <v>65.209999999999994</v>
      </c>
      <c r="C25" s="46">
        <v>14.6</v>
      </c>
    </row>
    <row r="26" spans="1:3" ht="16" x14ac:dyDescent="0.35">
      <c r="A26" s="9" t="s">
        <v>41</v>
      </c>
      <c r="B26" s="46">
        <v>65.069999999999993</v>
      </c>
      <c r="C26" s="46">
        <v>14.78</v>
      </c>
    </row>
    <row r="27" spans="1:3" ht="16" x14ac:dyDescent="0.35">
      <c r="A27" s="9" t="s">
        <v>29</v>
      </c>
      <c r="B27" s="46">
        <v>64.989999999999995</v>
      </c>
      <c r="C27" s="46">
        <v>15.35</v>
      </c>
    </row>
    <row r="28" spans="1:3" ht="16" x14ac:dyDescent="0.35">
      <c r="A28" s="9" t="s">
        <v>26</v>
      </c>
      <c r="B28" s="46">
        <v>64.84</v>
      </c>
      <c r="C28" s="46">
        <v>14</v>
      </c>
    </row>
    <row r="29" spans="1:3" ht="16" x14ac:dyDescent="0.35">
      <c r="A29" s="9" t="s">
        <v>33</v>
      </c>
      <c r="B29" s="46">
        <v>64.790000000000006</v>
      </c>
      <c r="C29" s="46">
        <v>14.99</v>
      </c>
    </row>
    <row r="30" spans="1:3" ht="16" x14ac:dyDescent="0.35">
      <c r="A30" s="9" t="s">
        <v>9</v>
      </c>
      <c r="B30" s="46">
        <v>63.91</v>
      </c>
      <c r="C30" s="46">
        <v>15.71</v>
      </c>
    </row>
    <row r="31" spans="1:3" ht="16" x14ac:dyDescent="0.35">
      <c r="A31" s="9" t="s">
        <v>38</v>
      </c>
      <c r="B31" s="46">
        <v>62.34</v>
      </c>
      <c r="C31" s="46">
        <v>13.36</v>
      </c>
    </row>
    <row r="32" spans="1:3" ht="16" x14ac:dyDescent="0.35">
      <c r="A32" s="9" t="s">
        <v>15</v>
      </c>
      <c r="B32" s="46">
        <v>61.83</v>
      </c>
      <c r="C32" s="46">
        <v>14.35</v>
      </c>
    </row>
    <row r="33" spans="1:3" ht="16" x14ac:dyDescent="0.35">
      <c r="A33" s="9" t="s">
        <v>39</v>
      </c>
      <c r="B33" s="46">
        <v>61.44</v>
      </c>
      <c r="C33" s="46">
        <v>13.87</v>
      </c>
    </row>
    <row r="34" spans="1:3" ht="16" x14ac:dyDescent="0.35">
      <c r="A34" s="9" t="s">
        <v>11</v>
      </c>
      <c r="B34" s="46">
        <v>60.94</v>
      </c>
      <c r="C34" s="46">
        <v>12.69</v>
      </c>
    </row>
    <row r="35" spans="1:3" ht="16" x14ac:dyDescent="0.35">
      <c r="A35" s="9" t="s">
        <v>40</v>
      </c>
      <c r="B35" s="46">
        <v>60.36</v>
      </c>
      <c r="C35" s="46">
        <v>11.33</v>
      </c>
    </row>
    <row r="36" spans="1:3" ht="16" x14ac:dyDescent="0.35">
      <c r="A36" s="9" t="s">
        <v>42</v>
      </c>
      <c r="B36" s="46">
        <v>58.83</v>
      </c>
      <c r="C36" s="46">
        <v>13.33</v>
      </c>
    </row>
    <row r="37" spans="1:3" ht="16" x14ac:dyDescent="0.35">
      <c r="A37" s="9" t="s">
        <v>8</v>
      </c>
      <c r="B37" s="46">
        <v>58.15</v>
      </c>
      <c r="C37" s="46">
        <v>11.53</v>
      </c>
    </row>
    <row r="38" spans="1:3" ht="16" x14ac:dyDescent="0.35">
      <c r="A38" s="11" t="s">
        <v>37</v>
      </c>
      <c r="B38" s="47">
        <v>52.76</v>
      </c>
      <c r="C38" s="47">
        <v>11.28</v>
      </c>
    </row>
    <row r="39" spans="1:3" ht="27.5" x14ac:dyDescent="0.35">
      <c r="A39" s="77" t="s">
        <v>198</v>
      </c>
      <c r="B39" s="71"/>
      <c r="C39" s="71"/>
    </row>
    <row r="40" spans="1:3" ht="16" x14ac:dyDescent="0.35">
      <c r="A40" s="20" t="s">
        <v>197</v>
      </c>
      <c r="B40" s="46"/>
      <c r="C40" s="46"/>
    </row>
    <row r="41" spans="1:3" ht="16" x14ac:dyDescent="0.35">
      <c r="A41" s="164"/>
      <c r="B41" s="71"/>
      <c r="C41" s="71"/>
    </row>
    <row r="43" spans="1:3" x14ac:dyDescent="0.25">
      <c r="A43" s="140"/>
    </row>
  </sheetData>
  <sortState xmlns:xlrd2="http://schemas.microsoft.com/office/spreadsheetml/2017/richdata2" ref="A4:C38">
    <sortCondition descending="1" ref="B4:B3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tabColor rgb="FFFF0000"/>
  </sheetPr>
  <dimension ref="A1:D37"/>
  <sheetViews>
    <sheetView rightToLeft="1" workbookViewId="0"/>
  </sheetViews>
  <sheetFormatPr defaultRowHeight="12.5" x14ac:dyDescent="0.25"/>
  <cols>
    <col min="1" max="1" width="22.54296875" customWidth="1"/>
    <col min="2" max="2" width="15.1796875" customWidth="1"/>
    <col min="3" max="3" width="17.1796875" customWidth="1"/>
    <col min="4" max="4" width="17" customWidth="1"/>
  </cols>
  <sheetData>
    <row r="1" spans="1:4" ht="32" x14ac:dyDescent="0.35">
      <c r="A1" s="166" t="s">
        <v>218</v>
      </c>
      <c r="B1" s="115"/>
      <c r="C1" s="50"/>
      <c r="D1" s="50"/>
    </row>
    <row r="2" spans="1:4" ht="14" x14ac:dyDescent="0.3">
      <c r="A2" s="196" t="s">
        <v>4</v>
      </c>
      <c r="B2" s="182"/>
      <c r="C2" s="33"/>
      <c r="D2" s="33"/>
    </row>
    <row r="3" spans="1:4" ht="16" x14ac:dyDescent="0.35">
      <c r="A3" s="18" t="s">
        <v>124</v>
      </c>
      <c r="B3" s="11" t="s">
        <v>43</v>
      </c>
      <c r="C3" s="11" t="s">
        <v>44</v>
      </c>
      <c r="D3" s="11" t="s">
        <v>45</v>
      </c>
    </row>
    <row r="4" spans="1:4" ht="16" x14ac:dyDescent="0.35">
      <c r="A4" s="9" t="s">
        <v>10</v>
      </c>
      <c r="B4" s="189">
        <v>91.785323038775104</v>
      </c>
      <c r="C4" s="189">
        <v>89.410692286861803</v>
      </c>
      <c r="D4" s="189">
        <v>94.316560120239103</v>
      </c>
    </row>
    <row r="5" spans="1:4" ht="16" x14ac:dyDescent="0.35">
      <c r="A5" s="9" t="s">
        <v>14</v>
      </c>
      <c r="B5" s="189">
        <v>89.915411607239804</v>
      </c>
      <c r="C5" s="189">
        <v>86.905556977274003</v>
      </c>
      <c r="D5" s="189">
        <v>92.726414049244596</v>
      </c>
    </row>
    <row r="6" spans="1:4" ht="16" x14ac:dyDescent="0.35">
      <c r="A6" s="9" t="s">
        <v>22</v>
      </c>
      <c r="B6" s="189">
        <v>89.362811887933205</v>
      </c>
      <c r="C6" s="189">
        <v>87.1040818023111</v>
      </c>
      <c r="D6" s="189">
        <v>91.725763163062695</v>
      </c>
    </row>
    <row r="7" spans="1:4" ht="16" x14ac:dyDescent="0.35">
      <c r="A7" s="9" t="s">
        <v>20</v>
      </c>
      <c r="B7" s="189">
        <v>88.788990536774307</v>
      </c>
      <c r="C7" s="189">
        <v>84.750613246116103</v>
      </c>
      <c r="D7" s="189">
        <v>92.838447226514504</v>
      </c>
    </row>
    <row r="8" spans="1:4" ht="16" x14ac:dyDescent="0.35">
      <c r="A8" s="9" t="s">
        <v>24</v>
      </c>
      <c r="B8" s="189">
        <v>87.796745798879698</v>
      </c>
      <c r="C8" s="189">
        <v>84.0690169623456</v>
      </c>
      <c r="D8" s="189">
        <v>91.732702137147996</v>
      </c>
    </row>
    <row r="9" spans="1:4" ht="16" x14ac:dyDescent="0.35">
      <c r="A9" s="9" t="s">
        <v>25</v>
      </c>
      <c r="B9" s="189">
        <v>87.484941073766905</v>
      </c>
      <c r="C9" s="189">
        <v>85.176581490085198</v>
      </c>
      <c r="D9" s="189">
        <v>89.971710430871894</v>
      </c>
    </row>
    <row r="10" spans="1:4" ht="16" x14ac:dyDescent="0.35">
      <c r="A10" s="9" t="s">
        <v>28</v>
      </c>
      <c r="B10" s="189">
        <v>86.752876672798806</v>
      </c>
      <c r="C10" s="189">
        <v>84.660427165826704</v>
      </c>
      <c r="D10" s="189">
        <v>88.857428581755997</v>
      </c>
    </row>
    <row r="11" spans="1:4" ht="16" x14ac:dyDescent="0.35">
      <c r="A11" s="9" t="s">
        <v>12</v>
      </c>
      <c r="B11" s="189">
        <v>86.682750884793194</v>
      </c>
      <c r="C11" s="189">
        <v>82.593871818943995</v>
      </c>
      <c r="D11" s="189">
        <v>90.781387351732704</v>
      </c>
    </row>
    <row r="12" spans="1:4" ht="16" x14ac:dyDescent="0.35">
      <c r="A12" s="9" t="s">
        <v>21</v>
      </c>
      <c r="B12" s="189">
        <v>86.4415605312618</v>
      </c>
      <c r="C12" s="189">
        <v>82.199901491697105</v>
      </c>
      <c r="D12" s="189">
        <v>90.823003380711796</v>
      </c>
    </row>
    <row r="13" spans="1:4" ht="16" x14ac:dyDescent="0.35">
      <c r="A13" s="9" t="s">
        <v>35</v>
      </c>
      <c r="B13" s="189">
        <v>86.218314221046498</v>
      </c>
      <c r="C13" s="189">
        <v>81.917396665069404</v>
      </c>
      <c r="D13" s="189">
        <v>91.218626775990501</v>
      </c>
    </row>
    <row r="14" spans="1:4" ht="16" x14ac:dyDescent="0.35">
      <c r="A14" s="9" t="s">
        <v>16</v>
      </c>
      <c r="B14" s="189">
        <v>85.289606310715101</v>
      </c>
      <c r="C14" s="189">
        <v>80.569965993185505</v>
      </c>
      <c r="D14" s="189">
        <v>89.933605522784106</v>
      </c>
    </row>
    <row r="15" spans="1:4" ht="16" x14ac:dyDescent="0.35">
      <c r="A15" s="9" t="s">
        <v>27</v>
      </c>
      <c r="B15" s="189">
        <v>84.359392204360304</v>
      </c>
      <c r="C15" s="189">
        <v>79.146894897589405</v>
      </c>
      <c r="D15" s="189">
        <v>89.791805373112894</v>
      </c>
    </row>
    <row r="16" spans="1:4" ht="16" x14ac:dyDescent="0.35">
      <c r="A16" s="9" t="s">
        <v>23</v>
      </c>
      <c r="B16" s="189">
        <v>84.326046620481605</v>
      </c>
      <c r="C16" s="189">
        <v>81.250056820764598</v>
      </c>
      <c r="D16" s="189">
        <v>87.4614686096577</v>
      </c>
    </row>
    <row r="17" spans="1:4" ht="16" x14ac:dyDescent="0.35">
      <c r="A17" s="9" t="s">
        <v>31</v>
      </c>
      <c r="B17" s="189">
        <v>84.296215406414007</v>
      </c>
      <c r="C17" s="189">
        <v>81.361335245434304</v>
      </c>
      <c r="D17" s="189">
        <v>87.505550044872706</v>
      </c>
    </row>
    <row r="18" spans="1:4" ht="16" x14ac:dyDescent="0.35">
      <c r="A18" s="9" t="s">
        <v>30</v>
      </c>
      <c r="B18" s="189">
        <v>81.990802503976596</v>
      </c>
      <c r="C18" s="189">
        <v>78.171709638249695</v>
      </c>
      <c r="D18" s="189">
        <v>86.132299361566993</v>
      </c>
    </row>
    <row r="19" spans="1:4" ht="16" x14ac:dyDescent="0.35">
      <c r="A19" s="79" t="s">
        <v>34</v>
      </c>
      <c r="B19" s="191">
        <v>81.539751237961596</v>
      </c>
      <c r="C19" s="191">
        <v>75.994835965978098</v>
      </c>
      <c r="D19" s="191">
        <v>87.386809840532095</v>
      </c>
    </row>
    <row r="20" spans="1:4" ht="16" x14ac:dyDescent="0.35">
      <c r="A20" s="9" t="s">
        <v>26</v>
      </c>
      <c r="B20" s="189">
        <v>80.604858546184303</v>
      </c>
      <c r="C20" s="189">
        <v>73.077726535006704</v>
      </c>
      <c r="D20" s="189">
        <v>87.718738607364202</v>
      </c>
    </row>
    <row r="21" spans="1:4" ht="16" x14ac:dyDescent="0.35">
      <c r="A21" s="9" t="s">
        <v>32</v>
      </c>
      <c r="B21" s="189">
        <v>78.782712037059497</v>
      </c>
      <c r="C21" s="189">
        <v>70.601177183087898</v>
      </c>
      <c r="D21" s="189">
        <v>87.387414285572106</v>
      </c>
    </row>
    <row r="22" spans="1:4" ht="16" x14ac:dyDescent="0.35">
      <c r="A22" s="9" t="s">
        <v>29</v>
      </c>
      <c r="B22" s="189">
        <v>77.827726655604195</v>
      </c>
      <c r="C22" s="189">
        <v>71.748825593149803</v>
      </c>
      <c r="D22" s="189">
        <v>84.094806467417897</v>
      </c>
    </row>
    <row r="23" spans="1:4" ht="16" x14ac:dyDescent="0.35">
      <c r="A23" s="9" t="s">
        <v>7</v>
      </c>
      <c r="B23" s="189">
        <v>76.1686937813421</v>
      </c>
      <c r="C23" s="189">
        <v>72.060249759039905</v>
      </c>
      <c r="D23" s="189">
        <v>81.636211194732397</v>
      </c>
    </row>
    <row r="24" spans="1:4" ht="16" x14ac:dyDescent="0.35">
      <c r="A24" s="9" t="s">
        <v>9</v>
      </c>
      <c r="B24" s="189">
        <v>74.942449703561394</v>
      </c>
      <c r="C24" s="189">
        <v>69.841716639374297</v>
      </c>
      <c r="D24" s="189">
        <v>80.696361857575198</v>
      </c>
    </row>
    <row r="25" spans="1:4" ht="16" x14ac:dyDescent="0.35">
      <c r="A25" s="9" t="s">
        <v>33</v>
      </c>
      <c r="B25" s="189">
        <v>74.369335185211696</v>
      </c>
      <c r="C25" s="189">
        <v>69.442789288207194</v>
      </c>
      <c r="D25" s="189">
        <v>79.387671335826894</v>
      </c>
    </row>
    <row r="26" spans="1:4" ht="16" x14ac:dyDescent="0.35">
      <c r="A26" s="9" t="s">
        <v>36</v>
      </c>
      <c r="B26" s="189">
        <v>69.668309167183395</v>
      </c>
      <c r="C26" s="189">
        <v>65.662211262677005</v>
      </c>
      <c r="D26" s="189">
        <v>74.6520927318806</v>
      </c>
    </row>
    <row r="27" spans="1:4" ht="16" x14ac:dyDescent="0.35">
      <c r="A27" s="9" t="s">
        <v>11</v>
      </c>
      <c r="B27" s="189">
        <v>65.4898969667221</v>
      </c>
      <c r="C27" s="189">
        <v>51.782091683358701</v>
      </c>
      <c r="D27" s="189">
        <v>80.465012170896202</v>
      </c>
    </row>
    <row r="28" spans="1:4" ht="16" x14ac:dyDescent="0.35">
      <c r="A28" s="9" t="s">
        <v>38</v>
      </c>
      <c r="B28" s="189">
        <v>63.971141545639199</v>
      </c>
      <c r="C28" s="189">
        <v>61.309176407810703</v>
      </c>
      <c r="D28" s="189">
        <v>67.416869861683494</v>
      </c>
    </row>
    <row r="29" spans="1:4" ht="16" x14ac:dyDescent="0.35">
      <c r="A29" s="9" t="s">
        <v>15</v>
      </c>
      <c r="B29" s="189">
        <v>63.419165628174902</v>
      </c>
      <c r="C29" s="189">
        <v>57.011327323774303</v>
      </c>
      <c r="D29" s="189">
        <v>71.317422890835402</v>
      </c>
    </row>
    <row r="30" spans="1:4" ht="16" x14ac:dyDescent="0.35">
      <c r="A30" s="9" t="s">
        <v>39</v>
      </c>
      <c r="B30" s="189">
        <v>56.476882929721803</v>
      </c>
      <c r="C30" s="189">
        <v>49.255990775518598</v>
      </c>
      <c r="D30" s="189">
        <v>65.226714923312301</v>
      </c>
    </row>
    <row r="31" spans="1:4" ht="16" x14ac:dyDescent="0.35">
      <c r="A31" s="9" t="s">
        <v>41</v>
      </c>
      <c r="B31" s="189">
        <v>55.865569351647402</v>
      </c>
      <c r="C31" s="189">
        <v>53.598087525003699</v>
      </c>
      <c r="D31" s="189">
        <v>59.102608695652201</v>
      </c>
    </row>
    <row r="32" spans="1:4" ht="16" x14ac:dyDescent="0.35">
      <c r="A32" s="9" t="s">
        <v>40</v>
      </c>
      <c r="B32" s="189">
        <v>54.8613875791631</v>
      </c>
      <c r="C32" s="189">
        <v>48.948273776329998</v>
      </c>
      <c r="D32" s="189">
        <v>61.856566002045199</v>
      </c>
    </row>
    <row r="33" spans="1:4" ht="16" x14ac:dyDescent="0.35">
      <c r="A33" s="9" t="s">
        <v>8</v>
      </c>
      <c r="B33" s="189">
        <v>54.480610513844098</v>
      </c>
      <c r="C33" s="189">
        <v>50.397500155968203</v>
      </c>
      <c r="D33" s="189">
        <v>59.297246251312799</v>
      </c>
    </row>
    <row r="34" spans="1:4" ht="16" x14ac:dyDescent="0.35">
      <c r="A34" s="9" t="s">
        <v>37</v>
      </c>
      <c r="B34" s="189">
        <v>40.708752190353202</v>
      </c>
      <c r="C34" s="189">
        <v>33.896081756953897</v>
      </c>
      <c r="D34" s="189">
        <v>48.452612806710398</v>
      </c>
    </row>
    <row r="35" spans="1:4" ht="16" x14ac:dyDescent="0.35">
      <c r="A35" s="11" t="s">
        <v>42</v>
      </c>
      <c r="B35" s="190">
        <v>29.571926604069301</v>
      </c>
      <c r="C35" s="190">
        <v>25.109659418637399</v>
      </c>
      <c r="D35" s="190">
        <v>35.813902572523297</v>
      </c>
    </row>
    <row r="36" spans="1:4" ht="16" x14ac:dyDescent="0.35">
      <c r="A36" s="164" t="s">
        <v>219</v>
      </c>
      <c r="B36" s="71"/>
      <c r="C36" s="71"/>
      <c r="D36" s="71"/>
    </row>
    <row r="37" spans="1:4" ht="14" x14ac:dyDescent="0.3">
      <c r="A37" s="106" t="s">
        <v>72</v>
      </c>
      <c r="B37" s="20"/>
    </row>
  </sheetData>
  <sortState xmlns:xlrd2="http://schemas.microsoft.com/office/spreadsheetml/2017/richdata2" ref="A4:D35">
    <sortCondition descending="1" ref="B4:B35"/>
  </sortState>
  <phoneticPr fontId="0" type="noConversion"/>
  <pageMargins left="0.75" right="0.75" top="1" bottom="1" header="0.5" footer="0.5"/>
  <pageSetup paperSize="9" orientation="portrait" r:id="rId1"/>
  <headerFooter alignWithMargins="0">
    <oddFooter>&amp;L&amp;F&amp;C&amp;P
&amp;D&amp;R&amp;A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I43"/>
  <sheetViews>
    <sheetView rightToLeft="1" topLeftCell="B1" workbookViewId="0">
      <selection activeCell="B1" sqref="B1"/>
    </sheetView>
  </sheetViews>
  <sheetFormatPr defaultColWidth="9.1796875" defaultRowHeight="12.5" x14ac:dyDescent="0.25"/>
  <cols>
    <col min="1" max="1" width="10.81640625" hidden="1" customWidth="1"/>
    <col min="2" max="2" width="19.453125" customWidth="1"/>
    <col min="3" max="5" width="14.81640625" customWidth="1"/>
    <col min="6" max="6" width="15.81640625" style="63" customWidth="1"/>
  </cols>
  <sheetData>
    <row r="1" spans="1:6" ht="32" x14ac:dyDescent="0.35">
      <c r="B1" s="194" t="s">
        <v>248</v>
      </c>
      <c r="C1" s="50"/>
      <c r="D1" s="50"/>
      <c r="E1" s="50"/>
      <c r="F1" s="67"/>
    </row>
    <row r="2" spans="1:6" ht="14" x14ac:dyDescent="0.3">
      <c r="B2" s="43" t="s">
        <v>4</v>
      </c>
      <c r="C2" s="73"/>
      <c r="D2" s="73"/>
      <c r="E2" s="73"/>
      <c r="F2" s="183"/>
    </row>
    <row r="3" spans="1:6" ht="19" x14ac:dyDescent="0.35">
      <c r="B3" s="145" t="s">
        <v>247</v>
      </c>
      <c r="C3" s="11" t="s">
        <v>43</v>
      </c>
      <c r="D3" s="11" t="s">
        <v>44</v>
      </c>
      <c r="E3" s="11" t="s">
        <v>45</v>
      </c>
      <c r="F3" s="66" t="s">
        <v>115</v>
      </c>
    </row>
    <row r="4" spans="1:6" ht="19" x14ac:dyDescent="0.35">
      <c r="A4" t="s">
        <v>142</v>
      </c>
      <c r="B4" s="15" t="s">
        <v>204</v>
      </c>
      <c r="C4" s="61">
        <v>88.1</v>
      </c>
      <c r="D4" s="61">
        <v>87.1</v>
      </c>
      <c r="E4" s="61">
        <v>89</v>
      </c>
      <c r="F4" s="137"/>
    </row>
    <row r="5" spans="1:6" ht="16.5" customHeight="1" x14ac:dyDescent="0.35">
      <c r="A5" t="s">
        <v>145</v>
      </c>
      <c r="B5" s="15" t="s">
        <v>205</v>
      </c>
      <c r="C5" s="61">
        <v>78.3</v>
      </c>
      <c r="D5" s="61">
        <v>77.7</v>
      </c>
      <c r="E5" s="61">
        <v>78.900000000000006</v>
      </c>
      <c r="F5" s="137"/>
    </row>
    <row r="6" spans="1:6" ht="19" x14ac:dyDescent="0.35">
      <c r="A6" t="s">
        <v>138</v>
      </c>
      <c r="B6" s="15" t="s">
        <v>206</v>
      </c>
      <c r="C6" s="61">
        <v>77.400000000000006</v>
      </c>
      <c r="D6" s="61">
        <v>76.400000000000006</v>
      </c>
      <c r="E6" s="61">
        <v>78.099999999999994</v>
      </c>
      <c r="F6" s="137">
        <v>2021</v>
      </c>
    </row>
    <row r="7" spans="1:6" ht="19" x14ac:dyDescent="0.35">
      <c r="A7" t="s">
        <v>149</v>
      </c>
      <c r="B7" s="9" t="s">
        <v>207</v>
      </c>
      <c r="C7" s="61">
        <v>73.8</v>
      </c>
      <c r="D7" s="61">
        <v>73.8</v>
      </c>
      <c r="E7" s="61">
        <v>74.2</v>
      </c>
      <c r="F7" s="137"/>
    </row>
    <row r="8" spans="1:6" ht="16" x14ac:dyDescent="0.35">
      <c r="A8" t="s">
        <v>133</v>
      </c>
      <c r="B8" s="15" t="s">
        <v>104</v>
      </c>
      <c r="C8" s="61">
        <v>67.900000000000006</v>
      </c>
      <c r="D8" s="61">
        <v>69.599999999999994</v>
      </c>
      <c r="E8" s="61">
        <v>66.3</v>
      </c>
      <c r="F8" s="137"/>
    </row>
    <row r="9" spans="1:6" ht="16" x14ac:dyDescent="0.35">
      <c r="A9" t="s">
        <v>137</v>
      </c>
      <c r="B9" s="99" t="s">
        <v>100</v>
      </c>
      <c r="C9" s="61">
        <v>62.5</v>
      </c>
      <c r="D9" s="61">
        <v>65.900000000000006</v>
      </c>
      <c r="E9" s="61">
        <v>59.5</v>
      </c>
      <c r="F9" s="137"/>
    </row>
    <row r="10" spans="1:6" ht="16" x14ac:dyDescent="0.35">
      <c r="A10" t="s">
        <v>152</v>
      </c>
      <c r="B10" s="15" t="s">
        <v>97</v>
      </c>
      <c r="C10" s="61">
        <v>62.2</v>
      </c>
      <c r="D10" s="61">
        <v>63.9</v>
      </c>
      <c r="E10" s="61">
        <v>60.8</v>
      </c>
      <c r="F10" s="137"/>
    </row>
    <row r="11" spans="1:6" ht="16" x14ac:dyDescent="0.35">
      <c r="A11" t="s">
        <v>140</v>
      </c>
      <c r="B11" s="15" t="s">
        <v>28</v>
      </c>
      <c r="C11" s="61">
        <v>58.7</v>
      </c>
      <c r="D11" s="61">
        <v>61.8</v>
      </c>
      <c r="E11" s="61">
        <v>55.9</v>
      </c>
      <c r="F11" s="137"/>
    </row>
    <row r="12" spans="1:6" ht="16" x14ac:dyDescent="0.35">
      <c r="A12" t="s">
        <v>141</v>
      </c>
      <c r="B12" s="15" t="s">
        <v>79</v>
      </c>
      <c r="C12" s="61">
        <v>57.4</v>
      </c>
      <c r="D12" s="61">
        <v>62.2</v>
      </c>
      <c r="E12" s="61">
        <v>53.5</v>
      </c>
      <c r="F12" s="137"/>
    </row>
    <row r="13" spans="1:6" ht="16" x14ac:dyDescent="0.35">
      <c r="A13" t="s">
        <v>132</v>
      </c>
      <c r="B13" s="15" t="s">
        <v>98</v>
      </c>
      <c r="C13" s="61">
        <v>56.6</v>
      </c>
      <c r="D13" s="61">
        <v>54</v>
      </c>
      <c r="E13" s="61">
        <v>59.4</v>
      </c>
      <c r="F13" s="137"/>
    </row>
    <row r="14" spans="1:6" ht="16" x14ac:dyDescent="0.35">
      <c r="A14" t="s">
        <v>160</v>
      </c>
      <c r="B14" s="15" t="s">
        <v>23</v>
      </c>
      <c r="C14" s="61">
        <v>56.3</v>
      </c>
      <c r="D14" s="61">
        <v>55.4</v>
      </c>
      <c r="E14" s="61">
        <v>57.1</v>
      </c>
      <c r="F14" s="137">
        <v>2019</v>
      </c>
    </row>
    <row r="15" spans="1:6" ht="16" x14ac:dyDescent="0.35">
      <c r="A15" t="s">
        <v>146</v>
      </c>
      <c r="B15" s="15" t="s">
        <v>25</v>
      </c>
      <c r="C15" s="61">
        <v>55.7</v>
      </c>
      <c r="D15" s="61">
        <v>58.3</v>
      </c>
      <c r="E15" s="61">
        <v>53.6</v>
      </c>
      <c r="F15" s="137"/>
    </row>
    <row r="16" spans="1:6" ht="16" x14ac:dyDescent="0.35">
      <c r="A16" t="s">
        <v>153</v>
      </c>
      <c r="B16" s="15" t="s">
        <v>22</v>
      </c>
      <c r="C16" s="61">
        <v>55.2</v>
      </c>
      <c r="D16" s="61">
        <v>57.7</v>
      </c>
      <c r="E16" s="61">
        <v>53</v>
      </c>
      <c r="F16" s="137"/>
    </row>
    <row r="17" spans="1:9" ht="16" x14ac:dyDescent="0.35">
      <c r="A17" t="s">
        <v>144</v>
      </c>
      <c r="B17" s="15" t="s">
        <v>96</v>
      </c>
      <c r="C17" s="61">
        <v>54.1</v>
      </c>
      <c r="D17" s="61">
        <v>56.2</v>
      </c>
      <c r="E17" s="61">
        <v>52.2</v>
      </c>
      <c r="F17" s="137">
        <v>2019</v>
      </c>
    </row>
    <row r="18" spans="1:9" ht="16" x14ac:dyDescent="0.35">
      <c r="A18" t="s">
        <v>147</v>
      </c>
      <c r="B18" s="15" t="s">
        <v>78</v>
      </c>
      <c r="C18" s="61">
        <v>46.8</v>
      </c>
      <c r="D18" s="61">
        <v>48.1</v>
      </c>
      <c r="E18" s="61">
        <v>45.8</v>
      </c>
      <c r="F18" s="137"/>
    </row>
    <row r="19" spans="1:9" ht="16" x14ac:dyDescent="0.35">
      <c r="A19" t="s">
        <v>163</v>
      </c>
      <c r="B19" s="15" t="s">
        <v>24</v>
      </c>
      <c r="C19" s="61">
        <v>44.3</v>
      </c>
      <c r="D19" s="61">
        <v>45.9</v>
      </c>
      <c r="E19" s="61">
        <v>43.1</v>
      </c>
      <c r="F19" s="137"/>
    </row>
    <row r="20" spans="1:9" ht="16" x14ac:dyDescent="0.35">
      <c r="A20" t="s">
        <v>155</v>
      </c>
      <c r="B20" s="15" t="s">
        <v>21</v>
      </c>
      <c r="C20" s="61">
        <v>42.7</v>
      </c>
      <c r="D20" s="61">
        <v>45.9</v>
      </c>
      <c r="E20" s="61">
        <v>40.200000000000003</v>
      </c>
      <c r="F20" s="137"/>
    </row>
    <row r="21" spans="1:9" ht="16" x14ac:dyDescent="0.35">
      <c r="A21" t="s">
        <v>134</v>
      </c>
      <c r="B21" s="99" t="s">
        <v>14</v>
      </c>
      <c r="C21" s="61">
        <v>41.7</v>
      </c>
      <c r="D21" s="61">
        <v>45.8</v>
      </c>
      <c r="E21" s="61">
        <v>38.4</v>
      </c>
      <c r="F21" s="137"/>
    </row>
    <row r="22" spans="1:9" ht="16" x14ac:dyDescent="0.35">
      <c r="A22" t="s">
        <v>161</v>
      </c>
      <c r="B22" s="15" t="s">
        <v>16</v>
      </c>
      <c r="C22" s="61">
        <v>41.3</v>
      </c>
      <c r="D22" s="61">
        <v>41</v>
      </c>
      <c r="E22" s="61">
        <v>41.5</v>
      </c>
      <c r="F22" s="137"/>
    </row>
    <row r="23" spans="1:9" ht="16" x14ac:dyDescent="0.35">
      <c r="A23" t="s">
        <v>143</v>
      </c>
      <c r="B23" s="79" t="s">
        <v>34</v>
      </c>
      <c r="C23" s="150">
        <v>41.1</v>
      </c>
      <c r="D23" s="150">
        <v>42.6</v>
      </c>
      <c r="E23" s="150">
        <v>39.799999999999997</v>
      </c>
      <c r="F23" s="167"/>
    </row>
    <row r="24" spans="1:9" ht="16" x14ac:dyDescent="0.35">
      <c r="A24" t="s">
        <v>135</v>
      </c>
      <c r="B24" s="99" t="s">
        <v>103</v>
      </c>
      <c r="C24" s="61">
        <v>40.799999999999997</v>
      </c>
      <c r="D24" s="61">
        <v>44.4</v>
      </c>
      <c r="E24" s="61">
        <v>38</v>
      </c>
      <c r="F24" s="137"/>
    </row>
    <row r="25" spans="1:9" ht="16" x14ac:dyDescent="0.35">
      <c r="A25" t="s">
        <v>165</v>
      </c>
      <c r="B25" s="15" t="s">
        <v>20</v>
      </c>
      <c r="C25" s="61">
        <v>40.6</v>
      </c>
      <c r="D25" s="61">
        <v>44.5</v>
      </c>
      <c r="E25" s="61">
        <v>37.5</v>
      </c>
      <c r="F25" s="137"/>
    </row>
    <row r="26" spans="1:9" ht="19" x14ac:dyDescent="0.35">
      <c r="A26" t="s">
        <v>154</v>
      </c>
      <c r="B26" s="168" t="s">
        <v>208</v>
      </c>
      <c r="C26" s="61">
        <v>38.799999999999997</v>
      </c>
      <c r="D26" s="61">
        <v>41.1</v>
      </c>
      <c r="E26" s="61">
        <v>36.9</v>
      </c>
      <c r="F26" s="137">
        <v>2021</v>
      </c>
      <c r="G26" s="27"/>
      <c r="H26" s="27"/>
      <c r="I26" s="27"/>
    </row>
    <row r="27" spans="1:9" ht="16" x14ac:dyDescent="0.35">
      <c r="A27" t="s">
        <v>151</v>
      </c>
      <c r="B27" s="9" t="s">
        <v>12</v>
      </c>
      <c r="C27" s="61">
        <v>37.5</v>
      </c>
      <c r="D27" s="61">
        <v>39.1</v>
      </c>
      <c r="E27" s="61">
        <v>36.200000000000003</v>
      </c>
      <c r="F27" s="137"/>
    </row>
    <row r="28" spans="1:9" ht="16" x14ac:dyDescent="0.35">
      <c r="A28" t="s">
        <v>148</v>
      </c>
      <c r="B28" s="15" t="s">
        <v>27</v>
      </c>
      <c r="C28" s="61">
        <v>29.3</v>
      </c>
      <c r="D28" s="61">
        <v>30.9</v>
      </c>
      <c r="E28" s="61">
        <v>28.1</v>
      </c>
      <c r="F28" s="137"/>
    </row>
    <row r="29" spans="1:9" ht="16" x14ac:dyDescent="0.35">
      <c r="A29" t="s">
        <v>164</v>
      </c>
      <c r="B29" s="15" t="s">
        <v>35</v>
      </c>
      <c r="C29" s="61">
        <v>27</v>
      </c>
      <c r="D29" s="61">
        <v>32.5</v>
      </c>
      <c r="E29" s="61">
        <v>22.8</v>
      </c>
      <c r="F29" s="137"/>
    </row>
    <row r="30" spans="1:9" ht="16" x14ac:dyDescent="0.35">
      <c r="A30" t="s">
        <v>157</v>
      </c>
      <c r="B30" s="15" t="s">
        <v>10</v>
      </c>
      <c r="C30" s="61">
        <v>26.6</v>
      </c>
      <c r="D30" s="61">
        <v>27.7</v>
      </c>
      <c r="E30" s="61">
        <v>25.7</v>
      </c>
      <c r="F30" s="137"/>
    </row>
    <row r="31" spans="1:9" ht="16" x14ac:dyDescent="0.35">
      <c r="A31" t="s">
        <v>139</v>
      </c>
      <c r="B31" s="15" t="s">
        <v>32</v>
      </c>
      <c r="C31" s="61">
        <v>25.6</v>
      </c>
      <c r="D31" s="61">
        <v>28.6</v>
      </c>
      <c r="E31" s="61">
        <v>23.6</v>
      </c>
      <c r="F31" s="137"/>
    </row>
    <row r="32" spans="1:9" ht="16" x14ac:dyDescent="0.35">
      <c r="A32" t="s">
        <v>162</v>
      </c>
      <c r="B32" s="15" t="s">
        <v>26</v>
      </c>
      <c r="C32" s="61">
        <v>23.8</v>
      </c>
      <c r="D32" s="61">
        <v>25</v>
      </c>
      <c r="E32" s="61">
        <v>23.1</v>
      </c>
      <c r="F32" s="137"/>
    </row>
    <row r="33" spans="1:6" ht="16" x14ac:dyDescent="0.35">
      <c r="A33" t="s">
        <v>158</v>
      </c>
      <c r="B33" s="15" t="s">
        <v>36</v>
      </c>
      <c r="C33" s="61">
        <v>23.3</v>
      </c>
      <c r="D33" s="61">
        <v>31.6</v>
      </c>
      <c r="E33" s="61">
        <v>16.7</v>
      </c>
      <c r="F33" s="137">
        <v>2021</v>
      </c>
    </row>
    <row r="34" spans="1:6" ht="16" x14ac:dyDescent="0.35">
      <c r="A34" t="s">
        <v>156</v>
      </c>
      <c r="B34" s="9" t="s">
        <v>95</v>
      </c>
      <c r="C34" s="61">
        <v>23.1</v>
      </c>
      <c r="D34" s="61">
        <v>24</v>
      </c>
      <c r="E34" s="61">
        <v>22.7</v>
      </c>
      <c r="F34" s="137"/>
    </row>
    <row r="35" spans="1:6" ht="16" x14ac:dyDescent="0.35">
      <c r="A35" t="s">
        <v>159</v>
      </c>
      <c r="B35" s="15" t="s">
        <v>102</v>
      </c>
      <c r="C35" s="61">
        <v>22.6</v>
      </c>
      <c r="D35" s="61">
        <v>23.2</v>
      </c>
      <c r="E35" s="61">
        <v>22.2</v>
      </c>
      <c r="F35" s="137"/>
    </row>
    <row r="36" spans="1:6" ht="16" x14ac:dyDescent="0.35">
      <c r="A36" t="s">
        <v>136</v>
      </c>
      <c r="B36" s="15" t="s">
        <v>101</v>
      </c>
      <c r="C36" s="61">
        <v>16.600000000000001</v>
      </c>
      <c r="D36" s="61">
        <v>19.5</v>
      </c>
      <c r="E36" s="61">
        <v>22.2</v>
      </c>
      <c r="F36" s="137"/>
    </row>
    <row r="37" spans="1:6" ht="16" x14ac:dyDescent="0.35">
      <c r="A37" t="s">
        <v>166</v>
      </c>
      <c r="B37" s="18" t="s">
        <v>126</v>
      </c>
      <c r="C37" s="62">
        <v>13.3</v>
      </c>
      <c r="D37" s="62">
        <v>15.9</v>
      </c>
      <c r="E37" s="62">
        <v>12.1</v>
      </c>
      <c r="F37" s="138"/>
    </row>
    <row r="38" spans="1:6" ht="16" x14ac:dyDescent="0.35">
      <c r="B38" s="19" t="s">
        <v>177</v>
      </c>
      <c r="C38" s="61"/>
      <c r="D38" s="61"/>
      <c r="E38" s="61"/>
      <c r="F38" s="137"/>
    </row>
    <row r="39" spans="1:6" ht="16" x14ac:dyDescent="0.35">
      <c r="B39" s="20" t="s">
        <v>114</v>
      </c>
      <c r="C39" s="61"/>
      <c r="D39" s="61"/>
      <c r="E39" s="61"/>
      <c r="F39" s="137"/>
    </row>
    <row r="40" spans="1:6" ht="16" x14ac:dyDescent="0.35">
      <c r="B40" s="20" t="s">
        <v>199</v>
      </c>
      <c r="C40" s="61"/>
      <c r="D40" s="61"/>
      <c r="E40" s="61"/>
      <c r="F40" s="137"/>
    </row>
    <row r="41" spans="1:6" ht="28.5" x14ac:dyDescent="0.35">
      <c r="B41" s="77" t="s">
        <v>167</v>
      </c>
      <c r="C41" s="125"/>
      <c r="D41" s="125"/>
      <c r="E41" s="125"/>
      <c r="F41" s="139"/>
    </row>
    <row r="42" spans="1:6" ht="16" x14ac:dyDescent="0.35">
      <c r="B42" s="164"/>
      <c r="C42" s="125"/>
      <c r="D42" s="125"/>
      <c r="E42" s="125"/>
      <c r="F42" s="139"/>
    </row>
    <row r="43" spans="1:6" ht="14" x14ac:dyDescent="0.3">
      <c r="B43" s="77"/>
      <c r="C43" s="149"/>
      <c r="D43" s="149"/>
      <c r="E43" s="149"/>
      <c r="F43" s="148"/>
    </row>
  </sheetData>
  <sortState xmlns:xlrd2="http://schemas.microsoft.com/office/spreadsheetml/2017/richdata2" ref="B4:F37">
    <sortCondition descending="1" ref="C4:C37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FFFF00"/>
  </sheetPr>
  <dimension ref="A1:L45"/>
  <sheetViews>
    <sheetView rightToLeft="1" tabSelected="1" workbookViewId="0">
      <selection activeCell="A5" sqref="A5"/>
    </sheetView>
  </sheetViews>
  <sheetFormatPr defaultRowHeight="14" x14ac:dyDescent="0.3"/>
  <cols>
    <col min="1" max="1" width="19.453125" style="19" customWidth="1"/>
    <col min="2" max="4" width="19.453125" customWidth="1"/>
    <col min="5" max="5" width="20.453125" customWidth="1"/>
  </cols>
  <sheetData>
    <row r="1" spans="1:12" ht="19" x14ac:dyDescent="0.35">
      <c r="A1" s="163" t="s">
        <v>251</v>
      </c>
    </row>
    <row r="2" spans="1:12" x14ac:dyDescent="0.3">
      <c r="A2" s="184" t="s">
        <v>53</v>
      </c>
      <c r="B2" s="33"/>
      <c r="C2" s="33"/>
      <c r="D2" s="33"/>
    </row>
    <row r="3" spans="1:12" ht="18" customHeight="1" x14ac:dyDescent="0.35">
      <c r="A3" s="176"/>
      <c r="B3" s="54" t="s">
        <v>54</v>
      </c>
      <c r="C3" s="54"/>
      <c r="D3" s="54"/>
    </row>
    <row r="4" spans="1:12" ht="16" x14ac:dyDescent="0.35">
      <c r="A4" s="15" t="s">
        <v>124</v>
      </c>
      <c r="B4" s="12" t="s">
        <v>62</v>
      </c>
      <c r="C4" s="12" t="s">
        <v>48</v>
      </c>
      <c r="D4" s="12" t="s">
        <v>49</v>
      </c>
    </row>
    <row r="5" spans="1:12" s="22" customFormat="1" ht="17.25" customHeight="1" x14ac:dyDescent="0.35">
      <c r="A5" s="58" t="s">
        <v>60</v>
      </c>
      <c r="B5" s="55">
        <v>724.71945730045002</v>
      </c>
      <c r="C5" s="55">
        <v>1003.2333734863374</v>
      </c>
      <c r="D5" s="55">
        <v>278.5139161858873</v>
      </c>
      <c r="G5" s="21"/>
      <c r="H5" s="55"/>
      <c r="I5" s="55"/>
      <c r="J5" s="55"/>
    </row>
    <row r="6" spans="1:12" s="22" customFormat="1" ht="17.25" customHeight="1" x14ac:dyDescent="0.35">
      <c r="A6" s="21" t="s">
        <v>10</v>
      </c>
      <c r="B6" s="55">
        <v>541.67808024148496</v>
      </c>
      <c r="C6" s="55">
        <v>853.62854592357803</v>
      </c>
      <c r="D6" s="55">
        <v>311.95046568209301</v>
      </c>
      <c r="E6"/>
    </row>
    <row r="7" spans="1:12" s="22" customFormat="1" ht="17.25" customHeight="1" x14ac:dyDescent="0.35">
      <c r="A7" s="21" t="s">
        <v>24</v>
      </c>
      <c r="B7" s="55">
        <v>422.53158172301971</v>
      </c>
      <c r="C7" s="55">
        <v>817.66562821413902</v>
      </c>
      <c r="D7" s="55">
        <v>395.13404649111931</v>
      </c>
      <c r="E7"/>
      <c r="F7"/>
      <c r="G7"/>
      <c r="H7"/>
      <c r="I7"/>
      <c r="J7" s="63"/>
      <c r="K7" s="63"/>
      <c r="L7" s="63"/>
    </row>
    <row r="8" spans="1:12" ht="17.25" customHeight="1" x14ac:dyDescent="0.35">
      <c r="A8" s="21" t="s">
        <v>20</v>
      </c>
      <c r="B8" s="55">
        <v>407.07042029103377</v>
      </c>
      <c r="C8" s="55">
        <v>745.98236419922796</v>
      </c>
      <c r="D8" s="55">
        <v>338.91194390819419</v>
      </c>
      <c r="J8" s="63"/>
      <c r="K8" s="63"/>
      <c r="L8" s="63"/>
    </row>
    <row r="9" spans="1:12" ht="17.25" customHeight="1" x14ac:dyDescent="0.35">
      <c r="A9" s="21" t="s">
        <v>12</v>
      </c>
      <c r="B9" s="55">
        <v>398.7702999444013</v>
      </c>
      <c r="C9" s="55">
        <v>712.70510422424309</v>
      </c>
      <c r="D9" s="55">
        <v>313.93480427984184</v>
      </c>
      <c r="J9" s="63"/>
      <c r="K9" s="63"/>
      <c r="L9" s="63"/>
    </row>
    <row r="10" spans="1:12" ht="17.25" customHeight="1" x14ac:dyDescent="0.35">
      <c r="A10" s="21" t="s">
        <v>16</v>
      </c>
      <c r="B10" s="55">
        <v>395.92307269003373</v>
      </c>
      <c r="C10" s="55">
        <v>827.2427659223215</v>
      </c>
      <c r="D10" s="55">
        <v>431.31969323228782</v>
      </c>
      <c r="J10" s="63"/>
      <c r="K10" s="63"/>
      <c r="L10" s="63"/>
    </row>
    <row r="11" spans="1:12" ht="17.25" customHeight="1" x14ac:dyDescent="0.35">
      <c r="A11" s="21" t="s">
        <v>14</v>
      </c>
      <c r="B11" s="55">
        <v>390.13159389075861</v>
      </c>
      <c r="C11" s="55">
        <v>673.97047361664613</v>
      </c>
      <c r="D11" s="55">
        <v>283.83887972588758</v>
      </c>
      <c r="J11" s="63"/>
      <c r="K11" s="63"/>
      <c r="L11" s="63"/>
    </row>
    <row r="12" spans="1:12" ht="17.25" customHeight="1" x14ac:dyDescent="0.35">
      <c r="A12" s="21" t="s">
        <v>22</v>
      </c>
      <c r="B12" s="55">
        <v>367.26326942805309</v>
      </c>
      <c r="C12" s="55">
        <v>774.87294466839273</v>
      </c>
      <c r="D12" s="55">
        <v>407.60967524033964</v>
      </c>
      <c r="J12" s="63"/>
      <c r="K12" s="63"/>
      <c r="L12" s="63"/>
    </row>
    <row r="13" spans="1:12" ht="17.25" customHeight="1" x14ac:dyDescent="0.35">
      <c r="A13" s="21" t="s">
        <v>26</v>
      </c>
      <c r="B13" s="55">
        <v>364.34352918007977</v>
      </c>
      <c r="C13" s="55">
        <v>707.75334072116902</v>
      </c>
      <c r="D13" s="55">
        <v>343.40981154108931</v>
      </c>
      <c r="J13" s="63"/>
      <c r="K13" s="63"/>
      <c r="L13" s="63"/>
    </row>
    <row r="14" spans="1:12" ht="17.25" customHeight="1" x14ac:dyDescent="0.35">
      <c r="A14" s="21" t="s">
        <v>25</v>
      </c>
      <c r="B14" s="55">
        <v>360.01925241352188</v>
      </c>
      <c r="C14" s="55">
        <v>745.3322435371615</v>
      </c>
      <c r="D14" s="55">
        <v>385.31299112363956</v>
      </c>
      <c r="J14" s="63"/>
      <c r="K14" s="63"/>
      <c r="L14" s="63"/>
    </row>
    <row r="15" spans="1:12" ht="17.25" customHeight="1" x14ac:dyDescent="0.35">
      <c r="A15" s="21" t="s">
        <v>30</v>
      </c>
      <c r="B15" s="55">
        <v>350.47693616655687</v>
      </c>
      <c r="C15" s="55">
        <v>709.22902578957905</v>
      </c>
      <c r="D15" s="55">
        <v>358.75208962302224</v>
      </c>
      <c r="J15" s="63"/>
      <c r="K15" s="63"/>
      <c r="L15" s="63"/>
    </row>
    <row r="16" spans="1:12" ht="17.25" customHeight="1" x14ac:dyDescent="0.35">
      <c r="A16" s="21" t="s">
        <v>27</v>
      </c>
      <c r="B16" s="55">
        <v>349.45668883634607</v>
      </c>
      <c r="C16" s="55">
        <v>705.02115137603198</v>
      </c>
      <c r="D16" s="55">
        <v>355.56446253968591</v>
      </c>
      <c r="J16" s="63"/>
      <c r="K16" s="63"/>
      <c r="L16" s="63"/>
    </row>
    <row r="17" spans="1:12" ht="17.25" customHeight="1" x14ac:dyDescent="0.35">
      <c r="A17" s="21" t="s">
        <v>28</v>
      </c>
      <c r="B17" s="55">
        <v>347.84223214834861</v>
      </c>
      <c r="C17" s="55">
        <v>703.15600962017402</v>
      </c>
      <c r="D17" s="55">
        <v>355.3137774718254</v>
      </c>
      <c r="J17" s="63"/>
      <c r="K17" s="63"/>
      <c r="L17" s="63"/>
    </row>
    <row r="18" spans="1:12" ht="17.25" customHeight="1" x14ac:dyDescent="0.35">
      <c r="A18" s="21" t="s">
        <v>21</v>
      </c>
      <c r="B18" s="55">
        <v>337.5711243504673</v>
      </c>
      <c r="C18" s="55">
        <v>646.41062597795974</v>
      </c>
      <c r="D18" s="55">
        <v>308.83950162749244</v>
      </c>
      <c r="J18" s="63"/>
      <c r="K18" s="63"/>
      <c r="L18" s="63"/>
    </row>
    <row r="19" spans="1:12" ht="17.25" customHeight="1" x14ac:dyDescent="0.35">
      <c r="A19" s="21" t="s">
        <v>23</v>
      </c>
      <c r="B19" s="55">
        <v>327.29895909141896</v>
      </c>
      <c r="C19" s="55">
        <v>716.81947052653766</v>
      </c>
      <c r="D19" s="55">
        <v>389.52051143511869</v>
      </c>
      <c r="J19" s="63"/>
      <c r="K19" s="63"/>
      <c r="L19" s="63"/>
    </row>
    <row r="20" spans="1:12" ht="17.25" customHeight="1" x14ac:dyDescent="0.35">
      <c r="A20" s="21" t="s">
        <v>9</v>
      </c>
      <c r="B20" s="55">
        <v>315.43913980577065</v>
      </c>
      <c r="C20" s="55">
        <v>740.63331901395395</v>
      </c>
      <c r="D20" s="55">
        <v>425.19417920818336</v>
      </c>
      <c r="J20" s="63"/>
      <c r="K20" s="63"/>
      <c r="L20" s="63"/>
    </row>
    <row r="21" spans="1:12" ht="17.25" customHeight="1" x14ac:dyDescent="0.35">
      <c r="A21" s="21" t="s">
        <v>32</v>
      </c>
      <c r="B21" s="55">
        <v>314.40487348093717</v>
      </c>
      <c r="C21" s="55">
        <v>628.30418654609434</v>
      </c>
      <c r="D21" s="55">
        <v>313.89931306515712</v>
      </c>
      <c r="J21" s="63"/>
      <c r="K21" s="63"/>
      <c r="L21" s="63"/>
    </row>
    <row r="22" spans="1:12" ht="17.25" customHeight="1" x14ac:dyDescent="0.35">
      <c r="A22" s="21" t="s">
        <v>11</v>
      </c>
      <c r="B22" s="55">
        <v>284.85149574020363</v>
      </c>
      <c r="C22" s="55">
        <v>652.04373360517206</v>
      </c>
      <c r="D22" s="55">
        <v>367.19223786496849</v>
      </c>
      <c r="J22" s="63"/>
      <c r="K22" s="63"/>
      <c r="L22" s="63"/>
    </row>
    <row r="23" spans="1:12" ht="17.25" customHeight="1" x14ac:dyDescent="0.35">
      <c r="A23" s="21" t="s">
        <v>31</v>
      </c>
      <c r="B23" s="55">
        <v>283.90747142962226</v>
      </c>
      <c r="C23" s="55">
        <v>701.41222565776047</v>
      </c>
      <c r="D23" s="55">
        <v>417.50475422813815</v>
      </c>
      <c r="J23" s="63"/>
      <c r="K23" s="63"/>
      <c r="L23" s="63"/>
    </row>
    <row r="24" spans="1:12" ht="17.25" customHeight="1" x14ac:dyDescent="0.35">
      <c r="A24" s="21" t="s">
        <v>35</v>
      </c>
      <c r="B24" s="55">
        <v>279.7457301221404</v>
      </c>
      <c r="C24" s="55">
        <v>522.38472004302184</v>
      </c>
      <c r="D24" s="55">
        <v>242.63898992088144</v>
      </c>
      <c r="J24" s="63"/>
      <c r="K24" s="63"/>
      <c r="L24" s="63"/>
    </row>
    <row r="25" spans="1:12" ht="17.25" customHeight="1" x14ac:dyDescent="0.35">
      <c r="A25" s="21" t="s">
        <v>29</v>
      </c>
      <c r="B25" s="55">
        <v>262.72735201405419</v>
      </c>
      <c r="C25" s="55">
        <v>702.5773414236055</v>
      </c>
      <c r="D25" s="55">
        <v>439.84998940955131</v>
      </c>
      <c r="J25" s="63"/>
      <c r="K25" s="63"/>
      <c r="L25" s="63"/>
    </row>
    <row r="26" spans="1:12" ht="17.25" customHeight="1" x14ac:dyDescent="0.35">
      <c r="A26" s="4" t="s">
        <v>34</v>
      </c>
      <c r="B26" s="162">
        <v>234.67764670848933</v>
      </c>
      <c r="C26" s="162">
        <v>912.53386175089713</v>
      </c>
      <c r="D26" s="162">
        <v>677.85621504240783</v>
      </c>
      <c r="J26" s="63"/>
      <c r="K26" s="63"/>
      <c r="L26" s="63"/>
    </row>
    <row r="27" spans="1:12" ht="17.25" customHeight="1" x14ac:dyDescent="0.35">
      <c r="A27" s="21" t="s">
        <v>33</v>
      </c>
      <c r="B27" s="55">
        <v>225.129985041553</v>
      </c>
      <c r="C27" s="55">
        <v>777.83268511616791</v>
      </c>
      <c r="D27" s="55">
        <v>552.70270007461488</v>
      </c>
      <c r="J27" s="63"/>
      <c r="K27" s="63"/>
      <c r="L27" s="63"/>
    </row>
    <row r="28" spans="1:12" ht="17.25" customHeight="1" x14ac:dyDescent="0.35">
      <c r="A28" s="21" t="s">
        <v>7</v>
      </c>
      <c r="B28" s="55">
        <v>220.48356662772792</v>
      </c>
      <c r="C28" s="55">
        <v>562.07182507719835</v>
      </c>
      <c r="D28" s="55">
        <v>341.58825844947046</v>
      </c>
      <c r="J28" s="63"/>
      <c r="K28" s="63"/>
      <c r="L28" s="63"/>
    </row>
    <row r="29" spans="1:12" ht="17.25" customHeight="1" x14ac:dyDescent="0.35">
      <c r="A29" s="21" t="s">
        <v>116</v>
      </c>
      <c r="B29" s="55">
        <v>208.46565779137615</v>
      </c>
      <c r="C29" s="55">
        <v>522.01985962145272</v>
      </c>
      <c r="D29" s="55">
        <v>313.55420183007652</v>
      </c>
      <c r="J29" s="63"/>
      <c r="K29" s="63"/>
      <c r="L29" s="63"/>
    </row>
    <row r="30" spans="1:12" ht="17.25" customHeight="1" x14ac:dyDescent="0.35">
      <c r="A30" s="21" t="s">
        <v>15</v>
      </c>
      <c r="B30" s="55">
        <v>168.79575332995213</v>
      </c>
      <c r="C30" s="55">
        <v>605.52858792961399</v>
      </c>
      <c r="D30" s="55">
        <v>436.73283459966183</v>
      </c>
      <c r="J30" s="63"/>
      <c r="K30" s="63"/>
      <c r="L30" s="63"/>
    </row>
    <row r="31" spans="1:12" ht="17.25" customHeight="1" x14ac:dyDescent="0.35">
      <c r="A31" s="21" t="s">
        <v>36</v>
      </c>
      <c r="B31" s="55">
        <v>153.04200633922332</v>
      </c>
      <c r="C31" s="55">
        <v>644.34894805688793</v>
      </c>
      <c r="D31" s="55">
        <v>491.30694171766464</v>
      </c>
      <c r="J31" s="63"/>
      <c r="K31" s="63"/>
      <c r="L31" s="63"/>
    </row>
    <row r="32" spans="1:12" ht="17.25" customHeight="1" x14ac:dyDescent="0.35">
      <c r="A32" s="21" t="s">
        <v>38</v>
      </c>
      <c r="B32" s="55">
        <v>140.19015059607545</v>
      </c>
      <c r="C32" s="55">
        <v>738.42071189882904</v>
      </c>
      <c r="D32" s="55">
        <v>598.23056130275359</v>
      </c>
      <c r="J32" s="63"/>
      <c r="K32" s="63"/>
      <c r="L32" s="63"/>
    </row>
    <row r="33" spans="1:12" ht="17.25" customHeight="1" x14ac:dyDescent="0.35">
      <c r="A33" s="21" t="s">
        <v>39</v>
      </c>
      <c r="B33" s="55">
        <v>134.97515372240903</v>
      </c>
      <c r="C33" s="55">
        <v>682.88493362761255</v>
      </c>
      <c r="D33" s="55">
        <v>547.90977990520355</v>
      </c>
      <c r="J33" s="63"/>
      <c r="K33" s="63"/>
      <c r="L33" s="63"/>
    </row>
    <row r="34" spans="1:12" ht="17.25" customHeight="1" x14ac:dyDescent="0.35">
      <c r="A34" s="21" t="s">
        <v>37</v>
      </c>
      <c r="B34" s="55">
        <v>127.13870995018098</v>
      </c>
      <c r="C34" s="55">
        <v>735.69337849068597</v>
      </c>
      <c r="D34" s="55">
        <v>608.55466854050496</v>
      </c>
      <c r="J34" s="63"/>
      <c r="K34" s="63"/>
      <c r="L34" s="63"/>
    </row>
    <row r="35" spans="1:12" ht="17.25" customHeight="1" x14ac:dyDescent="0.35">
      <c r="A35" s="21" t="s">
        <v>8</v>
      </c>
      <c r="B35" s="55">
        <v>113.92954871766754</v>
      </c>
      <c r="C35" s="55">
        <v>674.5245002994651</v>
      </c>
      <c r="D35" s="55">
        <v>560.59495158179755</v>
      </c>
      <c r="J35" s="63"/>
      <c r="K35" s="63"/>
      <c r="L35" s="63"/>
    </row>
    <row r="36" spans="1:12" ht="17.25" customHeight="1" x14ac:dyDescent="0.35">
      <c r="A36" s="21" t="s">
        <v>40</v>
      </c>
      <c r="B36" s="55">
        <v>104.37978926015131</v>
      </c>
      <c r="C36" s="55">
        <v>947.81543957465328</v>
      </c>
      <c r="D36" s="55">
        <v>843.43565031450203</v>
      </c>
      <c r="J36" s="63"/>
      <c r="K36" s="63"/>
      <c r="L36" s="63"/>
    </row>
    <row r="37" spans="1:12" ht="17.25" customHeight="1" x14ac:dyDescent="0.35">
      <c r="A37" s="21" t="s">
        <v>41</v>
      </c>
      <c r="B37" s="55">
        <v>74.058490729545369</v>
      </c>
      <c r="C37" s="55">
        <v>830.02711190158834</v>
      </c>
      <c r="D37" s="55">
        <v>755.96862117204296</v>
      </c>
      <c r="J37" s="63"/>
      <c r="K37" s="63"/>
      <c r="L37" s="63"/>
    </row>
    <row r="38" spans="1:12" ht="17.25" customHeight="1" x14ac:dyDescent="0.35">
      <c r="A38" s="26" t="s">
        <v>42</v>
      </c>
      <c r="B38" s="56">
        <v>70.136919866635935</v>
      </c>
      <c r="C38" s="56">
        <v>1120.0647095382924</v>
      </c>
      <c r="D38" s="56">
        <v>1049.9277896716565</v>
      </c>
      <c r="J38" s="63"/>
      <c r="K38" s="63"/>
      <c r="L38" s="63"/>
    </row>
    <row r="39" spans="1:12" ht="16" x14ac:dyDescent="0.35">
      <c r="A39" s="5" t="s">
        <v>178</v>
      </c>
      <c r="B39" s="55"/>
      <c r="J39" s="63"/>
      <c r="K39" s="63"/>
      <c r="L39" s="63"/>
    </row>
    <row r="40" spans="1:12" ht="15" customHeight="1" x14ac:dyDescent="0.35">
      <c r="A40" s="48" t="s">
        <v>63</v>
      </c>
      <c r="B40" s="55"/>
      <c r="J40" s="63"/>
      <c r="K40" s="63"/>
      <c r="L40" s="63"/>
    </row>
    <row r="41" spans="1:12" ht="16" x14ac:dyDescent="0.35">
      <c r="A41" s="20" t="s">
        <v>55</v>
      </c>
      <c r="B41" s="55"/>
    </row>
    <row r="42" spans="1:12" ht="16" x14ac:dyDescent="0.35">
      <c r="A42" s="20" t="s">
        <v>64</v>
      </c>
      <c r="B42" s="55"/>
    </row>
    <row r="43" spans="1:12" ht="16" x14ac:dyDescent="0.35">
      <c r="A43" s="20" t="s">
        <v>58</v>
      </c>
      <c r="B43" s="55"/>
    </row>
    <row r="44" spans="1:12" ht="16" x14ac:dyDescent="0.35">
      <c r="A44" s="20" t="s">
        <v>56</v>
      </c>
      <c r="B44" s="55"/>
    </row>
    <row r="45" spans="1:12" ht="13" x14ac:dyDescent="0.3">
      <c r="A45" s="57"/>
      <c r="B45" s="50"/>
      <c r="C45" s="50"/>
      <c r="D45" s="50"/>
    </row>
  </sheetData>
  <sortState xmlns:xlrd2="http://schemas.microsoft.com/office/spreadsheetml/2017/richdata2" ref="A5:D38">
    <sortCondition descending="1" ref="B5:B38"/>
  </sortState>
  <phoneticPr fontId="0" type="noConversion"/>
  <pageMargins left="0.75" right="0.75" top="1" bottom="1" header="0.5" footer="0.5"/>
  <pageSetup paperSize="9" orientation="portrait" r:id="rId1"/>
  <headerFooter alignWithMargins="0">
    <oddFooter>&amp;L&amp;F&amp;C&amp;P
&amp;D&amp;R&amp;A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FFFF00"/>
  </sheetPr>
  <dimension ref="A1:L42"/>
  <sheetViews>
    <sheetView rightToLeft="1" workbookViewId="0">
      <selection activeCell="K9" sqref="K9"/>
    </sheetView>
  </sheetViews>
  <sheetFormatPr defaultRowHeight="16" x14ac:dyDescent="0.35"/>
  <cols>
    <col min="1" max="1" width="16.81640625" customWidth="1"/>
    <col min="2" max="4" width="11" style="8" customWidth="1"/>
    <col min="5" max="5" width="2.1796875" style="8" customWidth="1"/>
    <col min="6" max="8" width="11" style="8" customWidth="1"/>
    <col min="9" max="9" width="4.54296875" customWidth="1"/>
  </cols>
  <sheetData>
    <row r="1" spans="1:12" ht="19" x14ac:dyDescent="0.35">
      <c r="A1" s="185" t="s">
        <v>211</v>
      </c>
    </row>
    <row r="2" spans="1:12" x14ac:dyDescent="0.35">
      <c r="A2" s="20" t="s">
        <v>53</v>
      </c>
    </row>
    <row r="3" spans="1:12" x14ac:dyDescent="0.35">
      <c r="A3" s="23"/>
      <c r="B3" s="54">
        <v>2035</v>
      </c>
      <c r="C3" s="54"/>
      <c r="D3" s="54"/>
      <c r="E3" s="58"/>
      <c r="F3" s="54">
        <v>2050</v>
      </c>
      <c r="G3" s="54"/>
      <c r="H3" s="54"/>
    </row>
    <row r="4" spans="1:12" x14ac:dyDescent="0.35">
      <c r="A4" s="18" t="s">
        <v>124</v>
      </c>
      <c r="B4" s="11" t="s">
        <v>62</v>
      </c>
      <c r="C4" s="12" t="s">
        <v>48</v>
      </c>
      <c r="D4" s="12" t="s">
        <v>49</v>
      </c>
      <c r="E4" s="26"/>
      <c r="F4" s="11" t="s">
        <v>62</v>
      </c>
      <c r="G4" s="12" t="s">
        <v>48</v>
      </c>
      <c r="H4" s="12" t="s">
        <v>49</v>
      </c>
    </row>
    <row r="5" spans="1:12" x14ac:dyDescent="0.35">
      <c r="A5" s="177" t="s">
        <v>31</v>
      </c>
      <c r="B5" s="197">
        <v>343.01822311940333</v>
      </c>
      <c r="C5" s="197">
        <v>742.10233349934731</v>
      </c>
      <c r="D5" s="200">
        <v>399.08411037994398</v>
      </c>
      <c r="E5" s="197"/>
      <c r="F5" s="197">
        <v>399.47012320391991</v>
      </c>
      <c r="G5" s="197">
        <v>777.95560379978724</v>
      </c>
      <c r="H5" s="197">
        <v>378.48548059586739</v>
      </c>
      <c r="K5" s="63"/>
      <c r="L5" s="63"/>
    </row>
    <row r="6" spans="1:12" x14ac:dyDescent="0.35">
      <c r="A6" s="177" t="s">
        <v>29</v>
      </c>
      <c r="B6" s="197">
        <v>316.35973878142636</v>
      </c>
      <c r="C6" s="197">
        <v>725.39456529873519</v>
      </c>
      <c r="D6" s="197">
        <v>409.03482651730889</v>
      </c>
      <c r="E6" s="197"/>
      <c r="F6" s="197">
        <v>403.68722028593714</v>
      </c>
      <c r="G6" s="197">
        <v>773.24646114707548</v>
      </c>
      <c r="H6" s="197">
        <v>369.55924086113828</v>
      </c>
      <c r="K6" s="63"/>
      <c r="L6" s="63"/>
    </row>
    <row r="7" spans="1:12" x14ac:dyDescent="0.35">
      <c r="A7" s="177" t="s">
        <v>14</v>
      </c>
      <c r="B7" s="197">
        <v>520.24133171935591</v>
      </c>
      <c r="C7" s="197">
        <v>794.00933011578923</v>
      </c>
      <c r="D7" s="197">
        <v>273.76799839643331</v>
      </c>
      <c r="E7" s="197"/>
      <c r="F7" s="197">
        <v>676.01130921667277</v>
      </c>
      <c r="G7" s="197">
        <v>1020.0313684514238</v>
      </c>
      <c r="H7" s="197">
        <v>344.02005923475105</v>
      </c>
      <c r="K7" s="63"/>
      <c r="L7" s="63"/>
    </row>
    <row r="8" spans="1:12" x14ac:dyDescent="0.35">
      <c r="A8" s="177" t="s">
        <v>33</v>
      </c>
      <c r="B8" s="197">
        <v>255.3535536648231</v>
      </c>
      <c r="C8" s="197">
        <v>738.99381714908225</v>
      </c>
      <c r="D8" s="197">
        <v>483.64026348425915</v>
      </c>
      <c r="E8" s="197"/>
      <c r="F8" s="197">
        <v>348.19621852203318</v>
      </c>
      <c r="G8" s="197">
        <v>786.29924850511111</v>
      </c>
      <c r="H8" s="197">
        <v>438.10302998307793</v>
      </c>
      <c r="K8" s="63"/>
      <c r="L8" s="63"/>
    </row>
    <row r="9" spans="1:12" x14ac:dyDescent="0.35">
      <c r="A9" s="177" t="s">
        <v>9</v>
      </c>
      <c r="B9" s="197">
        <v>386.87027319063634</v>
      </c>
      <c r="C9" s="197">
        <v>809.73192277117846</v>
      </c>
      <c r="D9" s="197">
        <v>422.86164958054206</v>
      </c>
      <c r="E9" s="197"/>
      <c r="F9" s="197">
        <v>396.52468201168176</v>
      </c>
      <c r="G9" s="197">
        <v>800.03313556592457</v>
      </c>
      <c r="H9" s="197">
        <v>403.50845355424281</v>
      </c>
      <c r="K9" s="63"/>
      <c r="L9" s="63"/>
    </row>
    <row r="10" spans="1:12" x14ac:dyDescent="0.35">
      <c r="A10" s="177" t="s">
        <v>42</v>
      </c>
      <c r="B10" s="197">
        <v>84.827422506752868</v>
      </c>
      <c r="C10" s="197">
        <v>954.34066233732437</v>
      </c>
      <c r="D10" s="197">
        <v>869.51323983057148</v>
      </c>
      <c r="E10" s="197"/>
      <c r="F10" s="197">
        <v>121.27444809488483</v>
      </c>
      <c r="G10" s="197">
        <v>802.20538104607385</v>
      </c>
      <c r="H10" s="197">
        <v>680.93093295118899</v>
      </c>
      <c r="K10" s="63"/>
      <c r="L10" s="63"/>
    </row>
    <row r="11" spans="1:12" x14ac:dyDescent="0.35">
      <c r="A11" s="177" t="s">
        <v>15</v>
      </c>
      <c r="B11" s="197">
        <v>254.23248027437683</v>
      </c>
      <c r="C11" s="197">
        <v>653.60987738763515</v>
      </c>
      <c r="D11" s="197">
        <v>399.37739711325838</v>
      </c>
      <c r="E11" s="197"/>
      <c r="F11" s="197">
        <v>394.6268364200003</v>
      </c>
      <c r="G11" s="197">
        <v>769.00788743483065</v>
      </c>
      <c r="H11" s="197">
        <v>374.38105101483035</v>
      </c>
      <c r="K11" s="63"/>
      <c r="L11" s="63"/>
    </row>
    <row r="12" spans="1:12" x14ac:dyDescent="0.35">
      <c r="A12" s="177" t="s">
        <v>23</v>
      </c>
      <c r="B12" s="197">
        <v>410.02966700006363</v>
      </c>
      <c r="C12" s="197">
        <v>783.88632772552512</v>
      </c>
      <c r="D12" s="197">
        <v>373.8566607254615</v>
      </c>
      <c r="E12" s="197"/>
      <c r="F12" s="197">
        <v>456.31557464252177</v>
      </c>
      <c r="G12" s="197">
        <v>822.24080080462045</v>
      </c>
      <c r="H12" s="197">
        <v>365.92522616209868</v>
      </c>
      <c r="K12" s="63"/>
      <c r="L12" s="63"/>
    </row>
    <row r="13" spans="1:12" x14ac:dyDescent="0.35">
      <c r="A13" s="177" t="s">
        <v>12</v>
      </c>
      <c r="B13" s="197">
        <v>567.7224099056499</v>
      </c>
      <c r="C13" s="197">
        <v>923.5975571416908</v>
      </c>
      <c r="D13" s="197">
        <v>355.8751472360409</v>
      </c>
      <c r="E13" s="197"/>
      <c r="F13" s="197">
        <v>612.29220327892142</v>
      </c>
      <c r="G13" s="197">
        <v>963.40143321602716</v>
      </c>
      <c r="H13" s="197">
        <v>351.10922993710574</v>
      </c>
      <c r="K13" s="63"/>
      <c r="L13" s="63"/>
    </row>
    <row r="14" spans="1:12" x14ac:dyDescent="0.35">
      <c r="A14" s="177" t="s">
        <v>25</v>
      </c>
      <c r="B14" s="197">
        <v>440.19729205357055</v>
      </c>
      <c r="C14" s="197">
        <v>843.41196267691316</v>
      </c>
      <c r="D14" s="197">
        <v>403.21467062334256</v>
      </c>
      <c r="E14" s="197"/>
      <c r="F14" s="197">
        <v>466.12386970803146</v>
      </c>
      <c r="G14" s="197">
        <v>844.60515747187173</v>
      </c>
      <c r="H14" s="197">
        <v>378.48128776384021</v>
      </c>
      <c r="K14" s="63"/>
      <c r="L14" s="63"/>
    </row>
    <row r="15" spans="1:12" x14ac:dyDescent="0.35">
      <c r="A15" s="177" t="s">
        <v>37</v>
      </c>
      <c r="B15" s="197">
        <v>169.81781669815217</v>
      </c>
      <c r="C15" s="197">
        <v>692.20908139158564</v>
      </c>
      <c r="D15" s="197">
        <v>522.39126469343353</v>
      </c>
      <c r="E15" s="197"/>
      <c r="F15" s="197">
        <v>261.34942705759073</v>
      </c>
      <c r="G15" s="197">
        <v>692.39021547472703</v>
      </c>
      <c r="H15" s="197">
        <v>431.04078841713624</v>
      </c>
      <c r="K15" s="63"/>
      <c r="L15" s="63"/>
    </row>
    <row r="16" spans="1:12" x14ac:dyDescent="0.35">
      <c r="A16" s="177" t="s">
        <v>35</v>
      </c>
      <c r="B16" s="197">
        <v>485.05131749742702</v>
      </c>
      <c r="C16" s="197">
        <v>715.7463831112575</v>
      </c>
      <c r="D16" s="197">
        <v>230.69506561383042</v>
      </c>
      <c r="E16" s="197"/>
      <c r="F16" s="197">
        <v>743.11488175566194</v>
      </c>
      <c r="G16" s="197">
        <v>990.56054996831836</v>
      </c>
      <c r="H16" s="197">
        <v>247.44566821265647</v>
      </c>
      <c r="K16" s="63"/>
      <c r="L16" s="63"/>
    </row>
    <row r="17" spans="1:12" x14ac:dyDescent="0.35">
      <c r="A17" s="177" t="s">
        <v>8</v>
      </c>
      <c r="B17" s="197">
        <v>150.33199146535753</v>
      </c>
      <c r="C17" s="197">
        <v>609.67234004956504</v>
      </c>
      <c r="D17" s="197">
        <v>459.3403485842075</v>
      </c>
      <c r="E17" s="197"/>
      <c r="F17" s="197">
        <v>240.73039477156155</v>
      </c>
      <c r="G17" s="197">
        <v>630.48385021044612</v>
      </c>
      <c r="H17" s="197">
        <v>389.7534554388846</v>
      </c>
      <c r="K17" s="63"/>
      <c r="L17" s="63"/>
    </row>
    <row r="18" spans="1:12" x14ac:dyDescent="0.35">
      <c r="A18" s="177" t="s">
        <v>28</v>
      </c>
      <c r="B18" s="197">
        <v>447.66865784598292</v>
      </c>
      <c r="C18" s="197">
        <v>822.26711285097099</v>
      </c>
      <c r="D18" s="197">
        <v>374.59845500498807</v>
      </c>
      <c r="E18" s="197"/>
      <c r="F18" s="197">
        <v>465.76448230502081</v>
      </c>
      <c r="G18" s="197">
        <v>830.25192276418807</v>
      </c>
      <c r="H18" s="197">
        <v>364.4874404591672</v>
      </c>
      <c r="K18" s="63"/>
      <c r="L18" s="63"/>
    </row>
    <row r="19" spans="1:12" x14ac:dyDescent="0.35">
      <c r="A19" s="177" t="s">
        <v>26</v>
      </c>
      <c r="B19" s="197">
        <v>402.07709438553184</v>
      </c>
      <c r="C19" s="197">
        <v>735.95030385625455</v>
      </c>
      <c r="D19" s="197">
        <v>333.87320947072277</v>
      </c>
      <c r="E19" s="197"/>
      <c r="F19" s="197">
        <v>558.85144628722094</v>
      </c>
      <c r="G19" s="197">
        <v>909.90803556098001</v>
      </c>
      <c r="H19" s="197">
        <v>351.05658927375907</v>
      </c>
      <c r="K19" s="63"/>
      <c r="L19" s="63"/>
    </row>
    <row r="20" spans="1:12" x14ac:dyDescent="0.35">
      <c r="A20" s="177" t="s">
        <v>20</v>
      </c>
      <c r="B20" s="197">
        <v>521.09547886129894</v>
      </c>
      <c r="C20" s="197">
        <v>843.69186859484296</v>
      </c>
      <c r="D20" s="197">
        <v>322.59638973354402</v>
      </c>
      <c r="E20" s="197"/>
      <c r="F20" s="197">
        <v>677.15147164270218</v>
      </c>
      <c r="G20" s="197">
        <v>1038.5424256457038</v>
      </c>
      <c r="H20" s="197">
        <v>361.39095400300158</v>
      </c>
      <c r="K20" s="63"/>
      <c r="L20" s="63"/>
    </row>
    <row r="21" spans="1:12" x14ac:dyDescent="0.35">
      <c r="A21" s="177" t="s">
        <v>10</v>
      </c>
      <c r="B21" s="197">
        <v>616.42249466998567</v>
      </c>
      <c r="C21" s="197">
        <v>905.52089232637422</v>
      </c>
      <c r="D21" s="197">
        <v>289.0983976563885</v>
      </c>
      <c r="E21" s="197"/>
      <c r="F21" s="197">
        <v>798.28733937724439</v>
      </c>
      <c r="G21" s="197">
        <v>1121.2954797276757</v>
      </c>
      <c r="H21" s="197">
        <v>323.00814035043123</v>
      </c>
      <c r="K21" s="63"/>
      <c r="L21" s="63"/>
    </row>
    <row r="22" spans="1:12" x14ac:dyDescent="0.35">
      <c r="A22" s="177" t="s">
        <v>41</v>
      </c>
      <c r="B22" s="197">
        <v>124.4167796799081</v>
      </c>
      <c r="C22" s="197">
        <v>760.90913308755728</v>
      </c>
      <c r="D22" s="197">
        <v>636.49235340764915</v>
      </c>
      <c r="E22" s="197"/>
      <c r="F22" s="197">
        <v>213.09171339802069</v>
      </c>
      <c r="G22" s="197">
        <v>769.41301221293531</v>
      </c>
      <c r="H22" s="197">
        <v>556.3212988149146</v>
      </c>
      <c r="K22" s="63"/>
      <c r="L22" s="63"/>
    </row>
    <row r="23" spans="1:12" s="74" customFormat="1" x14ac:dyDescent="0.35">
      <c r="A23" s="178" t="s">
        <v>34</v>
      </c>
      <c r="B23" s="198">
        <v>266.83943927435507</v>
      </c>
      <c r="C23" s="198">
        <v>891.97802441693511</v>
      </c>
      <c r="D23" s="198">
        <v>625.13858514258004</v>
      </c>
      <c r="E23" s="198"/>
      <c r="F23" s="198">
        <v>319.04613461941187</v>
      </c>
      <c r="G23" s="198">
        <v>877.9062966907868</v>
      </c>
      <c r="H23" s="198">
        <v>558.86016207137493</v>
      </c>
      <c r="J23"/>
      <c r="K23" s="75"/>
      <c r="L23" s="75"/>
    </row>
    <row r="24" spans="1:12" x14ac:dyDescent="0.35">
      <c r="A24" s="177" t="s">
        <v>60</v>
      </c>
      <c r="B24" s="197">
        <v>1089.9651567944252</v>
      </c>
      <c r="C24" s="197">
        <v>1343.9721254355402</v>
      </c>
      <c r="D24" s="197">
        <v>254.00696864111498</v>
      </c>
      <c r="E24" s="197"/>
      <c r="F24" s="197">
        <v>1156.1444336010811</v>
      </c>
      <c r="G24" s="197">
        <v>1451.8429547331282</v>
      </c>
      <c r="H24" s="197">
        <v>295.69852113204712</v>
      </c>
      <c r="K24" s="63"/>
      <c r="L24" s="63"/>
    </row>
    <row r="25" spans="1:12" x14ac:dyDescent="0.35">
      <c r="A25" s="177" t="s">
        <v>40</v>
      </c>
      <c r="B25" s="197">
        <v>139.04848564748409</v>
      </c>
      <c r="C25" s="197">
        <v>745.58656891926739</v>
      </c>
      <c r="D25" s="197">
        <v>606.53808327178331</v>
      </c>
      <c r="E25" s="197"/>
      <c r="F25" s="197">
        <v>202.0003939885552</v>
      </c>
      <c r="G25" s="197">
        <v>694.41153931216115</v>
      </c>
      <c r="H25" s="197">
        <v>492.41114532360598</v>
      </c>
      <c r="K25" s="63"/>
      <c r="L25" s="63"/>
    </row>
    <row r="26" spans="1:12" x14ac:dyDescent="0.35">
      <c r="A26" s="177" t="s">
        <v>39</v>
      </c>
      <c r="B26" s="197">
        <v>188.80075883171116</v>
      </c>
      <c r="C26" s="197">
        <v>618.94765483067863</v>
      </c>
      <c r="D26" s="197">
        <v>430.14689599896752</v>
      </c>
      <c r="E26" s="197"/>
      <c r="F26" s="197">
        <v>293.26916406723728</v>
      </c>
      <c r="G26" s="197">
        <v>683.48255325013349</v>
      </c>
      <c r="H26" s="197">
        <v>390.21338918289621</v>
      </c>
      <c r="K26" s="63"/>
      <c r="L26" s="63"/>
    </row>
    <row r="27" spans="1:12" x14ac:dyDescent="0.35">
      <c r="A27" s="177" t="s">
        <v>38</v>
      </c>
      <c r="B27" s="197">
        <v>210.06705583849927</v>
      </c>
      <c r="C27" s="197">
        <v>724.1643070322001</v>
      </c>
      <c r="D27" s="197">
        <v>514.0972511937008</v>
      </c>
      <c r="E27" s="197"/>
      <c r="F27" s="197">
        <v>324.80039646448108</v>
      </c>
      <c r="G27" s="197">
        <v>794.39876559312233</v>
      </c>
      <c r="H27" s="197">
        <v>469.59836912864125</v>
      </c>
      <c r="K27" s="63"/>
      <c r="L27" s="63"/>
    </row>
    <row r="28" spans="1:12" x14ac:dyDescent="0.35">
      <c r="A28" s="177" t="s">
        <v>7</v>
      </c>
      <c r="B28" s="197">
        <v>371.10396540061492</v>
      </c>
      <c r="C28" s="197">
        <v>690.16423305537467</v>
      </c>
      <c r="D28" s="197">
        <v>319.06026765475974</v>
      </c>
      <c r="E28" s="197"/>
      <c r="F28" s="197">
        <v>533.24567201678929</v>
      </c>
      <c r="G28" s="197">
        <v>837.43640006774751</v>
      </c>
      <c r="H28" s="197">
        <v>304.19072805095823</v>
      </c>
      <c r="K28" s="63"/>
      <c r="L28" s="63"/>
    </row>
    <row r="29" spans="1:12" x14ac:dyDescent="0.35">
      <c r="A29" s="177" t="s">
        <v>116</v>
      </c>
      <c r="B29" s="197">
        <v>342.06113517477633</v>
      </c>
      <c r="C29" s="197">
        <v>633.26691012127333</v>
      </c>
      <c r="D29" s="197">
        <v>291.205774946497</v>
      </c>
      <c r="E29" s="197"/>
      <c r="F29" s="197">
        <v>520.32195948507956</v>
      </c>
      <c r="G29" s="197">
        <v>813.62709208905426</v>
      </c>
      <c r="H29" s="197">
        <v>293.30513260397476</v>
      </c>
      <c r="K29" s="63"/>
      <c r="L29" s="63"/>
    </row>
    <row r="30" spans="1:12" x14ac:dyDescent="0.35">
      <c r="A30" s="177" t="s">
        <v>21</v>
      </c>
      <c r="B30" s="197">
        <v>469.31625373663621</v>
      </c>
      <c r="C30" s="197">
        <v>744.43672808163979</v>
      </c>
      <c r="D30" s="197">
        <v>275.12047434500357</v>
      </c>
      <c r="E30" s="197"/>
      <c r="F30" s="197">
        <v>737.08870824536996</v>
      </c>
      <c r="G30" s="197">
        <v>1094.4754590884925</v>
      </c>
      <c r="H30" s="197">
        <v>357.38675084312246</v>
      </c>
      <c r="K30" s="63"/>
      <c r="L30" s="63"/>
    </row>
    <row r="31" spans="1:12" x14ac:dyDescent="0.35">
      <c r="A31" s="177" t="s">
        <v>32</v>
      </c>
      <c r="B31" s="197">
        <v>389.07065369368564</v>
      </c>
      <c r="C31" s="197">
        <v>672.13359271863101</v>
      </c>
      <c r="D31" s="197">
        <v>283.06293902494536</v>
      </c>
      <c r="E31" s="197"/>
      <c r="F31" s="197">
        <v>610.68559476112011</v>
      </c>
      <c r="G31" s="197">
        <v>906.80083018093706</v>
      </c>
      <c r="H31" s="197">
        <v>296.11523541981688</v>
      </c>
      <c r="K31" s="63"/>
      <c r="L31" s="63"/>
    </row>
    <row r="32" spans="1:12" x14ac:dyDescent="0.35">
      <c r="A32" s="177" t="s">
        <v>24</v>
      </c>
      <c r="B32" s="197">
        <v>488.21385883074709</v>
      </c>
      <c r="C32" s="197">
        <v>874.70481758850838</v>
      </c>
      <c r="D32" s="197">
        <v>386.49095875776135</v>
      </c>
      <c r="E32" s="197"/>
      <c r="F32" s="197">
        <v>520.91979446888809</v>
      </c>
      <c r="G32" s="197">
        <v>891.49910693521088</v>
      </c>
      <c r="H32" s="197">
        <v>370.57931246632285</v>
      </c>
      <c r="K32" s="63"/>
      <c r="L32" s="63"/>
    </row>
    <row r="33" spans="1:12" x14ac:dyDescent="0.35">
      <c r="A33" s="177" t="s">
        <v>27</v>
      </c>
      <c r="B33" s="197">
        <v>382.89194724927233</v>
      </c>
      <c r="C33" s="197">
        <v>726.16422103355694</v>
      </c>
      <c r="D33" s="197">
        <v>343.27227378428466</v>
      </c>
      <c r="E33" s="197"/>
      <c r="F33" s="197">
        <v>542.73666038522185</v>
      </c>
      <c r="G33" s="197">
        <v>910.20618370698367</v>
      </c>
      <c r="H33" s="197">
        <v>367.46952332176187</v>
      </c>
      <c r="K33" s="63"/>
      <c r="L33" s="63"/>
    </row>
    <row r="34" spans="1:12" x14ac:dyDescent="0.35">
      <c r="A34" s="177" t="s">
        <v>16</v>
      </c>
      <c r="B34" s="197">
        <v>480.43502328223036</v>
      </c>
      <c r="C34" s="197">
        <v>892.49301552041288</v>
      </c>
      <c r="D34" s="197">
        <v>412.05799223818258</v>
      </c>
      <c r="E34" s="197"/>
      <c r="F34" s="197">
        <v>535.1488360900637</v>
      </c>
      <c r="G34" s="197">
        <v>950.02909250999096</v>
      </c>
      <c r="H34" s="197">
        <v>414.88025641992732</v>
      </c>
      <c r="K34" s="63"/>
      <c r="L34" s="63"/>
    </row>
    <row r="35" spans="1:12" x14ac:dyDescent="0.35">
      <c r="A35" s="177" t="s">
        <v>30</v>
      </c>
      <c r="B35" s="197">
        <v>457.12696722281385</v>
      </c>
      <c r="C35" s="197">
        <v>815.26556138436388</v>
      </c>
      <c r="D35" s="197">
        <v>358.13859416155003</v>
      </c>
      <c r="E35" s="197"/>
      <c r="F35" s="197">
        <v>507.62267171541885</v>
      </c>
      <c r="G35" s="197">
        <v>856.94300775273348</v>
      </c>
      <c r="H35" s="197">
        <v>349.32033603731463</v>
      </c>
      <c r="K35" s="63"/>
      <c r="L35" s="63"/>
    </row>
    <row r="36" spans="1:12" x14ac:dyDescent="0.35">
      <c r="A36" s="177" t="s">
        <v>11</v>
      </c>
      <c r="B36" s="197">
        <v>355.28957632400267</v>
      </c>
      <c r="C36" s="197">
        <v>671.28264787857597</v>
      </c>
      <c r="D36" s="197">
        <v>315.99307155457331</v>
      </c>
      <c r="E36" s="197"/>
      <c r="F36" s="197">
        <v>490.34079337154179</v>
      </c>
      <c r="G36" s="197">
        <v>834.99803550544027</v>
      </c>
      <c r="H36" s="197">
        <v>344.65724213389848</v>
      </c>
      <c r="K36" s="63"/>
      <c r="L36" s="63"/>
    </row>
    <row r="37" spans="1:12" x14ac:dyDescent="0.35">
      <c r="A37" s="177" t="s">
        <v>22</v>
      </c>
      <c r="B37" s="197">
        <v>403.79162101379626</v>
      </c>
      <c r="C37" s="197">
        <v>782.85309482727769</v>
      </c>
      <c r="D37" s="197">
        <v>379.06147381348143</v>
      </c>
      <c r="E37" s="197"/>
      <c r="F37" s="197">
        <v>443.77556673211217</v>
      </c>
      <c r="G37" s="197">
        <v>810.39608422014908</v>
      </c>
      <c r="H37" s="197">
        <v>366.62051748803691</v>
      </c>
      <c r="K37" s="63"/>
      <c r="L37" s="63"/>
    </row>
    <row r="38" spans="1:12" x14ac:dyDescent="0.35">
      <c r="A38" s="179" t="s">
        <v>36</v>
      </c>
      <c r="B38" s="199">
        <v>232.73910918853599</v>
      </c>
      <c r="C38" s="199">
        <v>644.01810734033336</v>
      </c>
      <c r="D38" s="199">
        <v>411.27899815179734</v>
      </c>
      <c r="E38" s="199"/>
      <c r="F38" s="199">
        <v>395.97327788524086</v>
      </c>
      <c r="G38" s="199">
        <v>775.02698912287974</v>
      </c>
      <c r="H38" s="199">
        <v>379.05371123763894</v>
      </c>
      <c r="K38" s="63"/>
      <c r="L38" s="63"/>
    </row>
    <row r="39" spans="1:12" x14ac:dyDescent="0.35">
      <c r="A39" s="5" t="s">
        <v>178</v>
      </c>
    </row>
    <row r="40" spans="1:12" ht="28.5" x14ac:dyDescent="0.35">
      <c r="A40" s="77" t="s">
        <v>65</v>
      </c>
      <c r="B40" s="59"/>
      <c r="C40" s="59"/>
      <c r="D40" s="59"/>
      <c r="E40" s="59"/>
      <c r="F40" s="59"/>
      <c r="G40" s="59"/>
      <c r="H40" s="59"/>
    </row>
    <row r="41" spans="1:12" ht="15.75" customHeight="1" x14ac:dyDescent="0.35">
      <c r="A41" s="20" t="s">
        <v>68</v>
      </c>
    </row>
    <row r="42" spans="1:12" x14ac:dyDescent="0.35">
      <c r="A42" s="57"/>
      <c r="B42" s="59"/>
      <c r="C42" s="59"/>
      <c r="D42" s="59"/>
      <c r="E42" s="59"/>
      <c r="F42" s="59"/>
      <c r="G42" s="59"/>
      <c r="H42" s="59"/>
    </row>
  </sheetData>
  <sortState xmlns:xlrd2="http://schemas.microsoft.com/office/spreadsheetml/2017/richdata2" ref="A5:H37">
    <sortCondition ref="A6:A38"/>
  </sortState>
  <phoneticPr fontId="0" type="noConversion"/>
  <pageMargins left="0.75" right="0.75" top="1" bottom="1" header="0.5" footer="0.5"/>
  <pageSetup paperSize="9" orientation="portrait" r:id="rId1"/>
  <headerFooter alignWithMargins="0">
    <oddFooter>&amp;L&amp;F&amp;C&amp;P
&amp;D&amp;R&amp;A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FF0000"/>
  </sheetPr>
  <dimension ref="A1:H45"/>
  <sheetViews>
    <sheetView rightToLeft="1" workbookViewId="0"/>
  </sheetViews>
  <sheetFormatPr defaultColWidth="9.1796875" defaultRowHeight="12.5" x14ac:dyDescent="0.25"/>
  <cols>
    <col min="1" max="1" width="16.54296875" customWidth="1"/>
    <col min="2" max="4" width="9.54296875" customWidth="1"/>
    <col min="5" max="5" width="1.81640625" customWidth="1"/>
    <col min="6" max="8" width="9.54296875" customWidth="1"/>
    <col min="9" max="9" width="10.36328125" customWidth="1"/>
  </cols>
  <sheetData>
    <row r="1" spans="1:8" ht="16" x14ac:dyDescent="0.35">
      <c r="A1" s="152" t="s">
        <v>220</v>
      </c>
      <c r="B1" s="50"/>
      <c r="C1" s="50"/>
      <c r="D1" s="50"/>
      <c r="E1" s="50"/>
      <c r="F1" s="50"/>
      <c r="G1" s="50"/>
      <c r="H1" s="50"/>
    </row>
    <row r="2" spans="1:8" ht="14" x14ac:dyDescent="0.3">
      <c r="A2" s="19" t="s">
        <v>105</v>
      </c>
    </row>
    <row r="3" spans="1:8" ht="16.5" customHeight="1" x14ac:dyDescent="0.35">
      <c r="A3" s="7"/>
      <c r="B3" s="54" t="s">
        <v>85</v>
      </c>
      <c r="C3" s="42"/>
      <c r="D3" s="42"/>
      <c r="E3" s="7"/>
      <c r="F3" s="54" t="s">
        <v>93</v>
      </c>
      <c r="G3" s="42"/>
      <c r="H3" s="42"/>
    </row>
    <row r="4" spans="1:8" ht="16" x14ac:dyDescent="0.35">
      <c r="A4" s="18" t="s">
        <v>124</v>
      </c>
      <c r="B4" s="40" t="s">
        <v>43</v>
      </c>
      <c r="C4" s="40" t="s">
        <v>44</v>
      </c>
      <c r="D4" s="40" t="s">
        <v>45</v>
      </c>
      <c r="E4" s="60"/>
      <c r="F4" s="40" t="s">
        <v>43</v>
      </c>
      <c r="G4" s="40" t="s">
        <v>44</v>
      </c>
      <c r="H4" s="40" t="s">
        <v>45</v>
      </c>
    </row>
    <row r="5" spans="1:8" ht="16" x14ac:dyDescent="0.35">
      <c r="A5" s="9" t="s">
        <v>35</v>
      </c>
      <c r="B5" s="61">
        <v>52.255000000000003</v>
      </c>
      <c r="C5" s="61">
        <v>63.42</v>
      </c>
      <c r="D5" s="61">
        <v>41.781999999999996</v>
      </c>
      <c r="E5" s="119"/>
      <c r="F5" s="61">
        <v>38.326999999999998</v>
      </c>
      <c r="G5" s="61">
        <v>48.149000000000001</v>
      </c>
      <c r="H5" s="61">
        <v>30.614999999999998</v>
      </c>
    </row>
    <row r="6" spans="1:8" ht="16" x14ac:dyDescent="0.35">
      <c r="A6" s="9" t="s">
        <v>96</v>
      </c>
      <c r="B6" s="61">
        <v>50.533999999999999</v>
      </c>
      <c r="C6" s="61">
        <v>60.661000000000001</v>
      </c>
      <c r="D6" s="61">
        <v>40.384999999999998</v>
      </c>
      <c r="E6" s="119"/>
      <c r="F6" s="61">
        <v>34.914999999999999</v>
      </c>
      <c r="G6" s="61">
        <v>44.517000000000003</v>
      </c>
      <c r="H6" s="61">
        <v>25.324000000000002</v>
      </c>
    </row>
    <row r="7" spans="1:8" ht="16" x14ac:dyDescent="0.35">
      <c r="A7" s="9" t="s">
        <v>99</v>
      </c>
      <c r="B7" s="61">
        <v>48.531999999999996</v>
      </c>
      <c r="C7" s="61">
        <v>54.704000000000001</v>
      </c>
      <c r="D7" s="61">
        <v>42.783999999999999</v>
      </c>
      <c r="E7" s="119"/>
      <c r="F7" s="61">
        <v>26.161999999999999</v>
      </c>
      <c r="G7" s="61">
        <v>31.641999999999999</v>
      </c>
      <c r="H7" s="61">
        <v>21.234000000000002</v>
      </c>
    </row>
    <row r="8" spans="1:8" ht="16" x14ac:dyDescent="0.35">
      <c r="A8" s="9" t="s">
        <v>39</v>
      </c>
      <c r="B8" s="61">
        <v>37.1</v>
      </c>
      <c r="C8" s="61">
        <v>53.573</v>
      </c>
      <c r="D8" s="61">
        <v>23.021000000000001</v>
      </c>
      <c r="E8" s="119"/>
      <c r="F8" s="61">
        <v>25.843</v>
      </c>
      <c r="G8" s="61">
        <v>39.381</v>
      </c>
      <c r="H8" s="61">
        <v>14.757999999999999</v>
      </c>
    </row>
    <row r="9" spans="1:8" ht="16" x14ac:dyDescent="0.35">
      <c r="A9" s="9" t="s">
        <v>10</v>
      </c>
      <c r="B9" s="61">
        <v>53.46</v>
      </c>
      <c r="C9" s="61">
        <v>63.787999999999997</v>
      </c>
      <c r="D9" s="61">
        <v>43.651000000000003</v>
      </c>
      <c r="E9" s="119"/>
      <c r="F9" s="61">
        <v>25.739000000000001</v>
      </c>
      <c r="G9" s="61">
        <v>34.881999999999998</v>
      </c>
      <c r="H9" s="61">
        <v>18.731999999999999</v>
      </c>
    </row>
    <row r="10" spans="1:8" ht="16" x14ac:dyDescent="0.35">
      <c r="A10" s="79" t="s">
        <v>34</v>
      </c>
      <c r="B10" s="150">
        <v>41.874000000000002</v>
      </c>
      <c r="C10" s="150">
        <v>52.292000000000002</v>
      </c>
      <c r="D10" s="150">
        <v>32.597999999999999</v>
      </c>
      <c r="E10" s="180"/>
      <c r="F10" s="80">
        <v>21.664999999999999</v>
      </c>
      <c r="G10" s="80">
        <v>28.631</v>
      </c>
      <c r="H10" s="80">
        <v>15.962</v>
      </c>
    </row>
    <row r="11" spans="1:8" ht="16" x14ac:dyDescent="0.35">
      <c r="A11" s="151" t="s">
        <v>94</v>
      </c>
      <c r="B11" s="61">
        <v>37.573</v>
      </c>
      <c r="C11" s="61">
        <v>52.706000000000003</v>
      </c>
      <c r="D11" s="61">
        <v>24.274999999999999</v>
      </c>
      <c r="E11" s="119"/>
      <c r="F11" s="61">
        <v>21.117000000000001</v>
      </c>
      <c r="G11" s="61">
        <v>32.447000000000003</v>
      </c>
      <c r="H11" s="61">
        <v>12.403</v>
      </c>
    </row>
    <row r="12" spans="1:8" ht="16" x14ac:dyDescent="0.35">
      <c r="A12" s="9" t="s">
        <v>22</v>
      </c>
      <c r="B12" s="61">
        <v>29.547999999999998</v>
      </c>
      <c r="C12" s="61">
        <v>33.930999999999997</v>
      </c>
      <c r="D12" s="61">
        <v>25.239000000000001</v>
      </c>
      <c r="E12" s="119"/>
      <c r="F12" s="61">
        <v>20.957000000000001</v>
      </c>
      <c r="G12" s="61">
        <v>25.478000000000002</v>
      </c>
      <c r="H12" s="61">
        <v>16.585999999999999</v>
      </c>
    </row>
    <row r="13" spans="1:8" ht="16" x14ac:dyDescent="0.35">
      <c r="A13" s="9" t="s">
        <v>9</v>
      </c>
      <c r="B13" s="61">
        <v>33.338999999999999</v>
      </c>
      <c r="C13" s="61">
        <v>38.109000000000002</v>
      </c>
      <c r="D13" s="61">
        <v>29.067</v>
      </c>
      <c r="E13" s="119"/>
      <c r="F13" s="61">
        <v>19.219000000000001</v>
      </c>
      <c r="G13" s="61">
        <v>23.158999999999999</v>
      </c>
      <c r="H13" s="61">
        <v>15.955</v>
      </c>
    </row>
    <row r="14" spans="1:8" ht="16" x14ac:dyDescent="0.35">
      <c r="A14" s="9" t="s">
        <v>95</v>
      </c>
      <c r="B14" s="61">
        <v>38.031999999999996</v>
      </c>
      <c r="C14" s="61">
        <v>40.179000000000002</v>
      </c>
      <c r="D14" s="61">
        <v>36.49</v>
      </c>
      <c r="E14" s="119"/>
      <c r="F14" s="61">
        <v>18.122</v>
      </c>
      <c r="G14" s="61">
        <v>23.423999999999999</v>
      </c>
      <c r="H14" s="61">
        <v>15.234</v>
      </c>
    </row>
    <row r="15" spans="1:8" ht="16" x14ac:dyDescent="0.35">
      <c r="A15" s="9" t="s">
        <v>31</v>
      </c>
      <c r="B15" s="61" t="s">
        <v>113</v>
      </c>
      <c r="C15" s="61" t="s">
        <v>113</v>
      </c>
      <c r="D15" s="61" t="s">
        <v>113</v>
      </c>
      <c r="E15" s="119"/>
      <c r="F15" s="61">
        <v>15.356</v>
      </c>
      <c r="G15" s="61">
        <v>19.573</v>
      </c>
      <c r="H15" s="61">
        <v>11.657</v>
      </c>
    </row>
    <row r="16" spans="1:8" ht="16" x14ac:dyDescent="0.35">
      <c r="A16" s="9" t="s">
        <v>30</v>
      </c>
      <c r="B16" s="61">
        <v>29.324000000000002</v>
      </c>
      <c r="C16" s="61">
        <v>35.716999999999999</v>
      </c>
      <c r="D16" s="61">
        <v>23.303999999999998</v>
      </c>
      <c r="E16" s="119"/>
      <c r="F16" s="61">
        <v>14.992000000000001</v>
      </c>
      <c r="G16" s="61">
        <v>19.352</v>
      </c>
      <c r="H16" s="61">
        <v>11.151</v>
      </c>
    </row>
    <row r="17" spans="1:8" ht="16" x14ac:dyDescent="0.35">
      <c r="A17" s="9" t="s">
        <v>126</v>
      </c>
      <c r="B17" s="61">
        <v>33.728999999999999</v>
      </c>
      <c r="C17" s="61">
        <v>37.323999999999998</v>
      </c>
      <c r="D17" s="61">
        <v>31.266999999999999</v>
      </c>
      <c r="E17" s="119"/>
      <c r="F17" s="61">
        <v>14.768000000000001</v>
      </c>
      <c r="G17" s="61">
        <v>19.405999999999999</v>
      </c>
      <c r="H17" s="61">
        <v>12.404999999999999</v>
      </c>
    </row>
    <row r="18" spans="1:8" ht="16" x14ac:dyDescent="0.35">
      <c r="A18" s="9" t="s">
        <v>24</v>
      </c>
      <c r="B18" s="61">
        <v>19.952000000000002</v>
      </c>
      <c r="C18" s="61">
        <v>22.48</v>
      </c>
      <c r="D18" s="61">
        <v>17.771000000000001</v>
      </c>
      <c r="E18" s="119"/>
      <c r="F18" s="61">
        <v>14.509</v>
      </c>
      <c r="G18" s="61">
        <v>17.148</v>
      </c>
      <c r="H18" s="61">
        <v>12.167</v>
      </c>
    </row>
    <row r="19" spans="1:8" ht="16" x14ac:dyDescent="0.35">
      <c r="A19" s="9" t="s">
        <v>100</v>
      </c>
      <c r="B19" s="61">
        <v>33.692</v>
      </c>
      <c r="C19" s="61">
        <v>43.442999999999998</v>
      </c>
      <c r="D19" s="61">
        <v>24.126000000000001</v>
      </c>
      <c r="E19" s="119"/>
      <c r="F19" s="61">
        <v>13.837</v>
      </c>
      <c r="G19" s="61">
        <v>18.294</v>
      </c>
      <c r="H19" s="61">
        <v>9.8450000000000006</v>
      </c>
    </row>
    <row r="20" spans="1:8" ht="16" x14ac:dyDescent="0.35">
      <c r="A20" s="9" t="s">
        <v>97</v>
      </c>
      <c r="B20" s="61">
        <v>28.428000000000001</v>
      </c>
      <c r="C20" s="61">
        <v>36.610999999999997</v>
      </c>
      <c r="D20" s="61">
        <v>20.535</v>
      </c>
      <c r="E20" s="119"/>
      <c r="F20" s="61">
        <v>13.291</v>
      </c>
      <c r="G20" s="61">
        <v>19.483000000000001</v>
      </c>
      <c r="H20" s="61">
        <v>7.7759999999999998</v>
      </c>
    </row>
    <row r="21" spans="1:8" ht="16" x14ac:dyDescent="0.35">
      <c r="A21" s="9" t="s">
        <v>36</v>
      </c>
      <c r="B21" s="61">
        <v>19.843</v>
      </c>
      <c r="C21" s="61">
        <v>30.02</v>
      </c>
      <c r="D21" s="61">
        <v>10.68</v>
      </c>
      <c r="E21" s="119"/>
      <c r="F21" s="61">
        <v>12.250999999999999</v>
      </c>
      <c r="G21" s="61">
        <v>19.968</v>
      </c>
      <c r="H21" s="61">
        <v>6.0860000000000003</v>
      </c>
    </row>
    <row r="22" spans="1:8" ht="16" x14ac:dyDescent="0.35">
      <c r="A22" s="9" t="s">
        <v>28</v>
      </c>
      <c r="B22" s="61">
        <v>26.838000000000001</v>
      </c>
      <c r="C22" s="61">
        <v>34.774999999999999</v>
      </c>
      <c r="D22" s="61">
        <v>19.134</v>
      </c>
      <c r="E22" s="119"/>
      <c r="F22" s="61">
        <v>11.973000000000001</v>
      </c>
      <c r="G22" s="61">
        <v>17.141999999999999</v>
      </c>
      <c r="H22" s="61">
        <v>7.2779999999999996</v>
      </c>
    </row>
    <row r="23" spans="1:8" ht="16" x14ac:dyDescent="0.35">
      <c r="A23" s="9" t="s">
        <v>104</v>
      </c>
      <c r="B23" s="61">
        <v>23.443999999999999</v>
      </c>
      <c r="C23" s="61">
        <v>28.321999999999999</v>
      </c>
      <c r="D23" s="61">
        <v>19.146000000000001</v>
      </c>
      <c r="E23" s="119"/>
      <c r="F23" s="61">
        <v>11.949</v>
      </c>
      <c r="G23" s="61">
        <v>16.128</v>
      </c>
      <c r="H23" s="61">
        <v>8.5060000000000002</v>
      </c>
    </row>
    <row r="24" spans="1:8" ht="16" x14ac:dyDescent="0.35">
      <c r="A24" s="151" t="s">
        <v>23</v>
      </c>
      <c r="B24" s="61">
        <v>26.486999999999998</v>
      </c>
      <c r="C24" s="61">
        <v>31.879000000000001</v>
      </c>
      <c r="D24" s="61">
        <v>21.683</v>
      </c>
      <c r="E24" s="119"/>
      <c r="F24" s="61">
        <v>11.516</v>
      </c>
      <c r="G24" s="61">
        <v>14.561</v>
      </c>
      <c r="H24" s="61">
        <v>8.8780000000000001</v>
      </c>
    </row>
    <row r="25" spans="1:8" ht="16" x14ac:dyDescent="0.35">
      <c r="A25" s="151" t="s">
        <v>26</v>
      </c>
      <c r="B25" s="61">
        <v>13.760999999999999</v>
      </c>
      <c r="C25" s="61">
        <v>18.228999999999999</v>
      </c>
      <c r="D25" s="61">
        <v>10.381</v>
      </c>
      <c r="E25" s="119"/>
      <c r="F25" s="61">
        <v>10.746</v>
      </c>
      <c r="G25" s="61">
        <v>14.94</v>
      </c>
      <c r="H25" s="61">
        <v>7.7350000000000003</v>
      </c>
    </row>
    <row r="26" spans="1:8" ht="16" x14ac:dyDescent="0.35">
      <c r="A26" s="9" t="s">
        <v>25</v>
      </c>
      <c r="B26" s="61">
        <v>27.922000000000001</v>
      </c>
      <c r="C26" s="61">
        <v>36.963999999999999</v>
      </c>
      <c r="D26" s="61">
        <v>19.236000000000001</v>
      </c>
      <c r="E26" s="119"/>
      <c r="F26" s="61">
        <v>10.669</v>
      </c>
      <c r="G26" s="61">
        <v>15.536</v>
      </c>
      <c r="H26" s="61">
        <v>6.5090000000000003</v>
      </c>
    </row>
    <row r="27" spans="1:8" ht="16" x14ac:dyDescent="0.35">
      <c r="A27" s="9" t="s">
        <v>101</v>
      </c>
      <c r="B27" s="61">
        <v>23.244</v>
      </c>
      <c r="C27" s="61">
        <v>27.263000000000002</v>
      </c>
      <c r="D27" s="61">
        <v>19.885000000000002</v>
      </c>
      <c r="E27" s="119"/>
      <c r="F27" s="61">
        <v>9.8580000000000005</v>
      </c>
      <c r="G27" s="61">
        <v>13.593</v>
      </c>
      <c r="H27" s="61">
        <v>7.0910000000000002</v>
      </c>
    </row>
    <row r="28" spans="1:8" ht="16" x14ac:dyDescent="0.35">
      <c r="A28" s="9" t="s">
        <v>12</v>
      </c>
      <c r="B28" s="61">
        <v>20.669</v>
      </c>
      <c r="C28" s="61">
        <v>24.373000000000001</v>
      </c>
      <c r="D28" s="61">
        <v>17.277999999999999</v>
      </c>
      <c r="E28" s="119"/>
      <c r="F28" s="61">
        <v>9.0009999999999994</v>
      </c>
      <c r="G28" s="61">
        <v>11.864000000000001</v>
      </c>
      <c r="H28" s="61">
        <v>6.6909999999999998</v>
      </c>
    </row>
    <row r="29" spans="1:8" ht="16" x14ac:dyDescent="0.35">
      <c r="A29" s="9" t="s">
        <v>27</v>
      </c>
      <c r="B29" s="61">
        <v>17.117999999999999</v>
      </c>
      <c r="C29" s="61">
        <v>19.907</v>
      </c>
      <c r="D29" s="61">
        <v>14.776</v>
      </c>
      <c r="E29" s="119"/>
      <c r="F29" s="61">
        <v>7.9710000000000001</v>
      </c>
      <c r="G29" s="61">
        <v>10.579000000000001</v>
      </c>
      <c r="H29" s="61">
        <v>6.22</v>
      </c>
    </row>
    <row r="30" spans="1:8" ht="16" x14ac:dyDescent="0.35">
      <c r="A30" s="9" t="s">
        <v>32</v>
      </c>
      <c r="B30" s="61">
        <v>12.151999999999999</v>
      </c>
      <c r="C30" s="61">
        <v>17.323</v>
      </c>
      <c r="D30" s="61">
        <v>8.2739999999999991</v>
      </c>
      <c r="E30" s="119"/>
      <c r="F30" s="61">
        <v>6.0869999999999997</v>
      </c>
      <c r="G30" s="61">
        <v>9.3209999999999997</v>
      </c>
      <c r="H30" s="61">
        <v>3.9089999999999998</v>
      </c>
    </row>
    <row r="31" spans="1:8" ht="16" x14ac:dyDescent="0.35">
      <c r="A31" s="9" t="s">
        <v>14</v>
      </c>
      <c r="B31" s="61">
        <v>15.099</v>
      </c>
      <c r="C31" s="61">
        <v>19.477</v>
      </c>
      <c r="D31" s="61">
        <v>11.102</v>
      </c>
      <c r="E31" s="119"/>
      <c r="F31" s="61">
        <v>5.4169999999999998</v>
      </c>
      <c r="G31" s="61">
        <v>8.1340000000000003</v>
      </c>
      <c r="H31" s="61">
        <v>3.262</v>
      </c>
    </row>
    <row r="32" spans="1:8" ht="16" x14ac:dyDescent="0.35">
      <c r="A32" s="9" t="s">
        <v>102</v>
      </c>
      <c r="B32" s="61">
        <v>11.316000000000001</v>
      </c>
      <c r="C32" s="61">
        <v>13.903</v>
      </c>
      <c r="D32" s="61">
        <v>9.1859999999999999</v>
      </c>
      <c r="E32" s="119"/>
      <c r="F32" s="61">
        <v>5.3620000000000001</v>
      </c>
      <c r="G32" s="61">
        <v>7.141</v>
      </c>
      <c r="H32" s="61">
        <v>4.141</v>
      </c>
    </row>
    <row r="33" spans="1:8" ht="16" x14ac:dyDescent="0.35">
      <c r="A33" s="9" t="s">
        <v>78</v>
      </c>
      <c r="B33" s="61">
        <v>11.401</v>
      </c>
      <c r="C33" s="61">
        <v>13.726000000000001</v>
      </c>
      <c r="D33" s="61">
        <v>9.3000000000000007</v>
      </c>
      <c r="E33" s="119"/>
      <c r="F33" s="61">
        <v>5.21</v>
      </c>
      <c r="G33" s="61">
        <v>7.085</v>
      </c>
      <c r="H33" s="61">
        <v>3.71</v>
      </c>
    </row>
    <row r="34" spans="1:8" ht="16" x14ac:dyDescent="0.35">
      <c r="A34" s="9" t="s">
        <v>20</v>
      </c>
      <c r="B34" s="61">
        <v>16.202000000000002</v>
      </c>
      <c r="C34" s="61">
        <v>21.337</v>
      </c>
      <c r="D34" s="61">
        <v>11.779</v>
      </c>
      <c r="E34" s="119"/>
      <c r="F34" s="61">
        <v>5.1020000000000003</v>
      </c>
      <c r="G34" s="61">
        <v>7.0309999999999997</v>
      </c>
      <c r="H34" s="61">
        <v>3.57</v>
      </c>
    </row>
    <row r="35" spans="1:8" ht="16" x14ac:dyDescent="0.35">
      <c r="A35" s="9" t="s">
        <v>103</v>
      </c>
      <c r="B35" s="61">
        <v>10.673999999999999</v>
      </c>
      <c r="C35" s="61">
        <v>13.066000000000001</v>
      </c>
      <c r="D35" s="61">
        <v>8.4830000000000005</v>
      </c>
      <c r="E35" s="119"/>
      <c r="F35" s="61">
        <v>4.8289999999999997</v>
      </c>
      <c r="G35" s="61">
        <v>6.6180000000000003</v>
      </c>
      <c r="H35" s="61">
        <v>3.3929999999999998</v>
      </c>
    </row>
    <row r="36" spans="1:8" ht="16" x14ac:dyDescent="0.35">
      <c r="A36" s="9" t="s">
        <v>98</v>
      </c>
      <c r="B36" s="61">
        <v>7.548</v>
      </c>
      <c r="C36" s="61">
        <v>9.7370000000000001</v>
      </c>
      <c r="D36" s="61">
        <v>5.34</v>
      </c>
      <c r="E36" s="119"/>
      <c r="F36" s="61">
        <v>4.4390000000000001</v>
      </c>
      <c r="G36" s="61">
        <v>6.7930000000000001</v>
      </c>
      <c r="H36" s="61">
        <v>2.3479999999999999</v>
      </c>
    </row>
    <row r="37" spans="1:8" ht="16" x14ac:dyDescent="0.35">
      <c r="A37" s="9" t="s">
        <v>16</v>
      </c>
      <c r="B37" s="61">
        <v>11.111000000000001</v>
      </c>
      <c r="C37" s="61">
        <v>12.441000000000001</v>
      </c>
      <c r="D37" s="61">
        <v>9.952</v>
      </c>
      <c r="E37" s="119"/>
      <c r="F37" s="61">
        <v>4.3220000000000001</v>
      </c>
      <c r="G37" s="61">
        <v>5.3890000000000002</v>
      </c>
      <c r="H37" s="61">
        <v>3.4830000000000001</v>
      </c>
    </row>
    <row r="38" spans="1:8" ht="16" x14ac:dyDescent="0.35">
      <c r="A38" s="9" t="s">
        <v>21</v>
      </c>
      <c r="B38" s="61">
        <v>10.778</v>
      </c>
      <c r="C38" s="61">
        <v>11.701000000000001</v>
      </c>
      <c r="D38" s="61">
        <v>9.9540000000000006</v>
      </c>
      <c r="E38" s="119"/>
      <c r="F38" s="61">
        <v>3.68</v>
      </c>
      <c r="G38" s="61">
        <v>4.5830000000000002</v>
      </c>
      <c r="H38" s="61">
        <v>2.9790000000000001</v>
      </c>
    </row>
    <row r="39" spans="1:8" ht="16" x14ac:dyDescent="0.35">
      <c r="A39" s="9" t="s">
        <v>79</v>
      </c>
      <c r="B39" s="61">
        <v>7.4279999999999999</v>
      </c>
      <c r="C39" s="61">
        <v>9.5869999999999997</v>
      </c>
      <c r="D39" s="61">
        <v>5.4</v>
      </c>
      <c r="E39" s="119"/>
      <c r="F39" s="61">
        <v>3.3740000000000001</v>
      </c>
      <c r="G39" s="61">
        <v>4.851</v>
      </c>
      <c r="H39" s="61">
        <v>2.141</v>
      </c>
    </row>
    <row r="40" spans="1:8" ht="16" x14ac:dyDescent="0.35">
      <c r="A40" s="15"/>
      <c r="B40" s="61"/>
      <c r="C40" s="61"/>
      <c r="D40" s="61"/>
      <c r="E40" s="119"/>
      <c r="F40" s="61"/>
      <c r="G40" s="61"/>
      <c r="H40" s="61"/>
    </row>
    <row r="41" spans="1:8" ht="16" x14ac:dyDescent="0.35">
      <c r="A41" s="18" t="s">
        <v>118</v>
      </c>
      <c r="B41" s="62">
        <v>29.76</v>
      </c>
      <c r="C41" s="62">
        <v>36.753</v>
      </c>
      <c r="D41" s="62">
        <v>23.513000000000002</v>
      </c>
      <c r="E41" s="181"/>
      <c r="F41" s="62">
        <v>16.29</v>
      </c>
      <c r="G41" s="62">
        <v>21.669</v>
      </c>
      <c r="H41" s="62">
        <v>11.978999999999999</v>
      </c>
    </row>
    <row r="42" spans="1:8" ht="16" x14ac:dyDescent="0.35">
      <c r="A42" s="19" t="s">
        <v>177</v>
      </c>
      <c r="B42" s="61"/>
      <c r="C42" s="61"/>
      <c r="D42" s="61"/>
      <c r="E42" s="119"/>
      <c r="F42" s="61"/>
      <c r="G42" s="61"/>
      <c r="H42" s="61"/>
    </row>
    <row r="43" spans="1:8" ht="16" x14ac:dyDescent="0.35">
      <c r="A43" s="20" t="s">
        <v>181</v>
      </c>
      <c r="B43" s="61"/>
      <c r="C43" s="61"/>
      <c r="D43" s="61"/>
      <c r="E43" s="119"/>
      <c r="F43" s="61"/>
      <c r="G43" s="61"/>
      <c r="H43" s="61"/>
    </row>
    <row r="44" spans="1:8" ht="16" x14ac:dyDescent="0.35">
      <c r="A44" s="118"/>
      <c r="B44" s="61"/>
      <c r="C44" s="61"/>
      <c r="D44" s="61"/>
      <c r="E44" s="119"/>
      <c r="F44" s="61"/>
      <c r="G44" s="61"/>
      <c r="H44" s="61"/>
    </row>
    <row r="45" spans="1:8" ht="16" x14ac:dyDescent="0.35">
      <c r="A45" s="20"/>
      <c r="B45" s="61"/>
      <c r="C45" s="61"/>
      <c r="D45" s="61"/>
    </row>
  </sheetData>
  <sortState xmlns:xlrd2="http://schemas.microsoft.com/office/spreadsheetml/2017/richdata2" ref="A5:H39">
    <sortCondition descending="1" ref="F5:F39"/>
  </sortState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&amp;L&amp;F&amp;C&amp;P
&amp;D&amp;R&amp;A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H45"/>
  <sheetViews>
    <sheetView rightToLeft="1" topLeftCell="B1" workbookViewId="0">
      <selection activeCell="B1" sqref="B1"/>
    </sheetView>
  </sheetViews>
  <sheetFormatPr defaultColWidth="9.1796875" defaultRowHeight="12.5" x14ac:dyDescent="0.25"/>
  <cols>
    <col min="1" max="1" width="8.81640625" hidden="1" customWidth="1"/>
    <col min="2" max="2" width="16.54296875" customWidth="1"/>
    <col min="3" max="4" width="12.54296875" customWidth="1"/>
    <col min="5" max="6" width="16.54296875" customWidth="1"/>
  </cols>
  <sheetData>
    <row r="1" spans="1:6" ht="35" x14ac:dyDescent="0.35">
      <c r="B1" s="152" t="s">
        <v>217</v>
      </c>
      <c r="C1" s="50"/>
      <c r="D1" s="50"/>
      <c r="E1" s="50"/>
      <c r="F1" s="50"/>
    </row>
    <row r="2" spans="1:6" ht="14" x14ac:dyDescent="0.3">
      <c r="B2" s="5"/>
    </row>
    <row r="3" spans="1:6" ht="16.5" customHeight="1" x14ac:dyDescent="0.35">
      <c r="B3" s="7"/>
      <c r="C3" s="172" t="s">
        <v>212</v>
      </c>
      <c r="D3" s="54"/>
      <c r="E3" s="172" t="s">
        <v>213</v>
      </c>
      <c r="F3" s="42"/>
    </row>
    <row r="4" spans="1:6" ht="16" x14ac:dyDescent="0.35">
      <c r="B4" s="18" t="s">
        <v>124</v>
      </c>
      <c r="C4" s="40" t="s">
        <v>44</v>
      </c>
      <c r="D4" s="40" t="s">
        <v>45</v>
      </c>
      <c r="E4" s="40" t="s">
        <v>44</v>
      </c>
      <c r="F4" s="40" t="s">
        <v>45</v>
      </c>
    </row>
    <row r="5" spans="1:6" ht="16" x14ac:dyDescent="0.35">
      <c r="A5" t="s">
        <v>132</v>
      </c>
      <c r="B5" s="186" t="s">
        <v>96</v>
      </c>
      <c r="C5" s="61">
        <v>67</v>
      </c>
      <c r="D5" s="61">
        <v>67</v>
      </c>
      <c r="E5" s="61">
        <v>68.3</v>
      </c>
      <c r="F5" s="61">
        <v>65.8</v>
      </c>
    </row>
    <row r="6" spans="1:6" ht="16" x14ac:dyDescent="0.35">
      <c r="A6" t="s">
        <v>133</v>
      </c>
      <c r="B6" s="186" t="s">
        <v>100</v>
      </c>
      <c r="C6" s="61">
        <v>67</v>
      </c>
      <c r="D6" s="61">
        <v>67</v>
      </c>
      <c r="E6" s="61">
        <v>64.900000000000006</v>
      </c>
      <c r="F6" s="61">
        <v>62.4</v>
      </c>
    </row>
    <row r="7" spans="1:6" ht="16" x14ac:dyDescent="0.35">
      <c r="A7" t="s">
        <v>134</v>
      </c>
      <c r="B7" s="187" t="s">
        <v>34</v>
      </c>
      <c r="C7" s="150">
        <v>67</v>
      </c>
      <c r="D7" s="150">
        <v>62</v>
      </c>
      <c r="E7" s="150">
        <v>66.5</v>
      </c>
      <c r="F7" s="150">
        <v>66</v>
      </c>
    </row>
    <row r="8" spans="1:6" ht="16" x14ac:dyDescent="0.35">
      <c r="A8" t="s">
        <v>140</v>
      </c>
      <c r="B8" s="186" t="s">
        <v>28</v>
      </c>
      <c r="C8" s="61">
        <v>66.599999999999994</v>
      </c>
      <c r="D8" s="61">
        <v>66.599999999999994</v>
      </c>
      <c r="E8" s="61">
        <v>65</v>
      </c>
      <c r="F8" s="61">
        <v>63.9</v>
      </c>
    </row>
    <row r="9" spans="1:6" ht="16" x14ac:dyDescent="0.35">
      <c r="A9" t="s">
        <v>149</v>
      </c>
      <c r="B9" s="177" t="s">
        <v>31</v>
      </c>
      <c r="C9" s="61">
        <v>66.5</v>
      </c>
      <c r="D9" s="61">
        <v>66.5</v>
      </c>
      <c r="E9" s="61">
        <v>65.099999999999994</v>
      </c>
      <c r="F9" s="61">
        <v>64.400000000000006</v>
      </c>
    </row>
    <row r="10" spans="1:6" ht="16" x14ac:dyDescent="0.35">
      <c r="A10" t="s">
        <v>137</v>
      </c>
      <c r="B10" s="188" t="s">
        <v>97</v>
      </c>
      <c r="C10" s="61">
        <v>66</v>
      </c>
      <c r="D10" s="61">
        <v>66</v>
      </c>
      <c r="E10" s="61">
        <v>66.3</v>
      </c>
      <c r="F10" s="61">
        <v>64.900000000000006</v>
      </c>
    </row>
    <row r="11" spans="1:6" ht="16" x14ac:dyDescent="0.35">
      <c r="A11" t="s">
        <v>138</v>
      </c>
      <c r="B11" s="186" t="s">
        <v>9</v>
      </c>
      <c r="C11" s="61">
        <v>66</v>
      </c>
      <c r="D11" s="61">
        <v>66</v>
      </c>
      <c r="E11" s="61">
        <v>65.2</v>
      </c>
      <c r="F11" s="61">
        <v>65.3</v>
      </c>
    </row>
    <row r="12" spans="1:6" ht="16" x14ac:dyDescent="0.35">
      <c r="A12" t="s">
        <v>153</v>
      </c>
      <c r="B12" s="186" t="s">
        <v>23</v>
      </c>
      <c r="C12" s="61">
        <v>66</v>
      </c>
      <c r="D12" s="61">
        <v>66</v>
      </c>
      <c r="E12" s="61">
        <v>63.2</v>
      </c>
      <c r="F12" s="61">
        <v>62.8</v>
      </c>
    </row>
    <row r="13" spans="1:6" ht="16" x14ac:dyDescent="0.35">
      <c r="A13" t="s">
        <v>143</v>
      </c>
      <c r="B13" s="177" t="s">
        <v>12</v>
      </c>
      <c r="C13" s="61">
        <v>65.8</v>
      </c>
      <c r="D13" s="61">
        <v>65.8</v>
      </c>
      <c r="E13" s="61">
        <v>63.1</v>
      </c>
      <c r="F13" s="61">
        <v>63.2</v>
      </c>
    </row>
    <row r="14" spans="1:6" ht="16" x14ac:dyDescent="0.35">
      <c r="A14" t="s">
        <v>136</v>
      </c>
      <c r="B14" s="186" t="s">
        <v>101</v>
      </c>
      <c r="C14" s="61">
        <v>65.599999999999994</v>
      </c>
      <c r="D14" s="61">
        <v>65.599999999999994</v>
      </c>
      <c r="E14" s="61">
        <v>66.599999999999994</v>
      </c>
      <c r="F14" s="61">
        <v>64.599999999999994</v>
      </c>
    </row>
    <row r="15" spans="1:6" ht="16" x14ac:dyDescent="0.35">
      <c r="A15" t="s">
        <v>146</v>
      </c>
      <c r="B15" s="186" t="s">
        <v>25</v>
      </c>
      <c r="C15" s="61">
        <v>65.5</v>
      </c>
      <c r="D15" s="61">
        <v>65.5</v>
      </c>
      <c r="E15" s="61">
        <v>63.7</v>
      </c>
      <c r="F15" s="61">
        <v>63.4</v>
      </c>
    </row>
    <row r="16" spans="1:6" ht="16" x14ac:dyDescent="0.35">
      <c r="A16" t="s">
        <v>141</v>
      </c>
      <c r="B16" s="186" t="s">
        <v>79</v>
      </c>
      <c r="C16" s="61">
        <v>65</v>
      </c>
      <c r="D16" s="61">
        <v>65</v>
      </c>
      <c r="E16" s="61">
        <v>61.1</v>
      </c>
      <c r="F16" s="61">
        <v>61.3</v>
      </c>
    </row>
    <row r="17" spans="1:6" ht="16" x14ac:dyDescent="0.35">
      <c r="A17" t="s">
        <v>142</v>
      </c>
      <c r="B17" s="186" t="s">
        <v>99</v>
      </c>
      <c r="C17" s="61">
        <v>65</v>
      </c>
      <c r="D17" s="61">
        <v>65</v>
      </c>
      <c r="E17" s="61">
        <v>67.3</v>
      </c>
      <c r="F17" s="61">
        <v>65.5</v>
      </c>
    </row>
    <row r="18" spans="1:6" ht="16" x14ac:dyDescent="0.35">
      <c r="A18" t="s">
        <v>144</v>
      </c>
      <c r="B18" s="186" t="s">
        <v>22</v>
      </c>
      <c r="C18" s="61">
        <v>65</v>
      </c>
      <c r="D18" s="61">
        <v>65</v>
      </c>
      <c r="E18" s="61">
        <v>65.5</v>
      </c>
      <c r="F18" s="61">
        <v>64.5</v>
      </c>
    </row>
    <row r="19" spans="1:6" ht="16" x14ac:dyDescent="0.35">
      <c r="A19" t="s">
        <v>145</v>
      </c>
      <c r="B19" s="186" t="s">
        <v>30</v>
      </c>
      <c r="C19" s="61">
        <v>65</v>
      </c>
      <c r="D19" s="61">
        <v>65</v>
      </c>
      <c r="E19" s="61">
        <v>64.900000000000006</v>
      </c>
      <c r="F19" s="61">
        <v>63.5</v>
      </c>
    </row>
    <row r="20" spans="1:6" ht="16" x14ac:dyDescent="0.35">
      <c r="A20" t="s">
        <v>147</v>
      </c>
      <c r="B20" s="186" t="s">
        <v>24</v>
      </c>
      <c r="C20" s="61">
        <v>65</v>
      </c>
      <c r="D20" s="61">
        <v>65</v>
      </c>
      <c r="E20" s="61">
        <v>63.7</v>
      </c>
      <c r="F20" s="61">
        <v>63.8</v>
      </c>
    </row>
    <row r="21" spans="1:6" ht="16" x14ac:dyDescent="0.35">
      <c r="A21" t="s">
        <v>150</v>
      </c>
      <c r="B21" s="186" t="s">
        <v>39</v>
      </c>
      <c r="C21" s="61">
        <v>65</v>
      </c>
      <c r="D21" s="61">
        <v>65</v>
      </c>
      <c r="E21" s="61">
        <v>66.900000000000006</v>
      </c>
      <c r="F21" s="61">
        <v>65.599999999999994</v>
      </c>
    </row>
    <row r="22" spans="1:6" ht="16" x14ac:dyDescent="0.35">
      <c r="A22" t="s">
        <v>151</v>
      </c>
      <c r="B22" s="188" t="s">
        <v>21</v>
      </c>
      <c r="C22" s="61">
        <v>65</v>
      </c>
      <c r="D22" s="61">
        <v>65</v>
      </c>
      <c r="E22" s="61">
        <v>62.1</v>
      </c>
      <c r="F22" s="61">
        <v>61.8</v>
      </c>
    </row>
    <row r="23" spans="1:6" ht="16" x14ac:dyDescent="0.35">
      <c r="A23" t="s">
        <v>154</v>
      </c>
      <c r="B23" s="188" t="s">
        <v>94</v>
      </c>
      <c r="C23" s="61">
        <v>65</v>
      </c>
      <c r="D23" s="61">
        <v>65</v>
      </c>
      <c r="E23" s="61">
        <v>67.3</v>
      </c>
      <c r="F23" s="61">
        <v>63.7</v>
      </c>
    </row>
    <row r="24" spans="1:6" ht="16" x14ac:dyDescent="0.35">
      <c r="A24" t="s">
        <v>148</v>
      </c>
      <c r="B24" s="186" t="s">
        <v>10</v>
      </c>
      <c r="C24" s="61">
        <v>65</v>
      </c>
      <c r="D24" s="61">
        <v>65</v>
      </c>
      <c r="E24" s="61">
        <v>68.3</v>
      </c>
      <c r="F24" s="61">
        <v>67</v>
      </c>
    </row>
    <row r="25" spans="1:6" ht="16" x14ac:dyDescent="0.35">
      <c r="A25" t="s">
        <v>152</v>
      </c>
      <c r="B25" s="186" t="s">
        <v>104</v>
      </c>
      <c r="C25" s="61">
        <v>65</v>
      </c>
      <c r="D25" s="61">
        <v>64</v>
      </c>
      <c r="E25" s="61">
        <v>64.599999999999994</v>
      </c>
      <c r="F25" s="61">
        <v>64</v>
      </c>
    </row>
    <row r="26" spans="1:6" ht="16" x14ac:dyDescent="0.35">
      <c r="A26" t="s">
        <v>139</v>
      </c>
      <c r="B26" s="186" t="s">
        <v>32</v>
      </c>
      <c r="C26" s="61">
        <v>65</v>
      </c>
      <c r="D26" s="61">
        <v>60</v>
      </c>
      <c r="E26" s="61">
        <v>64.2</v>
      </c>
      <c r="F26" s="61">
        <v>61.2</v>
      </c>
    </row>
    <row r="27" spans="1:6" ht="16" x14ac:dyDescent="0.35">
      <c r="A27" t="s">
        <v>155</v>
      </c>
      <c r="B27" s="186" t="s">
        <v>78</v>
      </c>
      <c r="C27" s="61">
        <v>65</v>
      </c>
      <c r="D27" s="61">
        <v>60</v>
      </c>
      <c r="E27" s="61">
        <v>61.6</v>
      </c>
      <c r="F27" s="61">
        <v>60.9</v>
      </c>
    </row>
    <row r="28" spans="1:6" ht="16" x14ac:dyDescent="0.35">
      <c r="A28" t="s">
        <v>158</v>
      </c>
      <c r="B28" s="186" t="s">
        <v>26</v>
      </c>
      <c r="C28" s="61">
        <v>65</v>
      </c>
      <c r="D28" s="61">
        <v>62</v>
      </c>
      <c r="E28" s="61">
        <v>63.2</v>
      </c>
      <c r="F28" s="61">
        <v>60.8</v>
      </c>
    </row>
    <row r="29" spans="1:6" ht="16" x14ac:dyDescent="0.35">
      <c r="A29" t="s">
        <v>161</v>
      </c>
      <c r="B29" s="177" t="s">
        <v>16</v>
      </c>
      <c r="C29" s="61">
        <v>64.8</v>
      </c>
      <c r="D29" s="61">
        <v>64.8</v>
      </c>
      <c r="E29" s="61">
        <v>60.7</v>
      </c>
      <c r="F29" s="61">
        <v>62.2</v>
      </c>
    </row>
    <row r="30" spans="1:6" ht="16" x14ac:dyDescent="0.35">
      <c r="A30" t="s">
        <v>156</v>
      </c>
      <c r="B30" s="177" t="s">
        <v>95</v>
      </c>
      <c r="C30" s="61">
        <v>64.3</v>
      </c>
      <c r="D30" s="61">
        <v>64.3</v>
      </c>
      <c r="E30" s="61">
        <v>64.599999999999994</v>
      </c>
      <c r="F30" s="61">
        <v>65.099999999999994</v>
      </c>
    </row>
    <row r="31" spans="1:6" ht="16" x14ac:dyDescent="0.35">
      <c r="A31" t="s">
        <v>135</v>
      </c>
      <c r="B31" s="186" t="s">
        <v>14</v>
      </c>
      <c r="C31" s="61">
        <v>64</v>
      </c>
      <c r="D31" s="61">
        <v>64</v>
      </c>
      <c r="E31" s="61">
        <v>63</v>
      </c>
      <c r="F31" s="61">
        <v>62</v>
      </c>
    </row>
    <row r="32" spans="1:6" ht="16" x14ac:dyDescent="0.35">
      <c r="A32" t="s">
        <v>157</v>
      </c>
      <c r="B32" s="186" t="s">
        <v>27</v>
      </c>
      <c r="C32" s="61">
        <v>63.8</v>
      </c>
      <c r="D32" s="61">
        <v>63.8</v>
      </c>
      <c r="E32" s="61">
        <v>64</v>
      </c>
      <c r="F32" s="61">
        <v>62.2</v>
      </c>
    </row>
    <row r="33" spans="1:8" ht="16" x14ac:dyDescent="0.35">
      <c r="A33" t="s">
        <v>159</v>
      </c>
      <c r="B33" s="186" t="s">
        <v>102</v>
      </c>
      <c r="C33" s="61">
        <v>62.8</v>
      </c>
      <c r="D33" s="61">
        <v>62.8</v>
      </c>
      <c r="E33" s="61">
        <v>61.7</v>
      </c>
      <c r="F33" s="61">
        <v>61.7</v>
      </c>
    </row>
    <row r="34" spans="1:8" ht="16" x14ac:dyDescent="0.35">
      <c r="A34" t="s">
        <v>160</v>
      </c>
      <c r="B34" s="177" t="s">
        <v>20</v>
      </c>
      <c r="C34" s="61">
        <v>62</v>
      </c>
      <c r="D34" s="61">
        <v>62</v>
      </c>
      <c r="E34" s="61">
        <v>63.2</v>
      </c>
      <c r="F34" s="61">
        <v>59.7</v>
      </c>
    </row>
    <row r="35" spans="1:8" ht="16" x14ac:dyDescent="0.35">
      <c r="A35" t="s">
        <v>163</v>
      </c>
      <c r="B35" s="186" t="s">
        <v>98</v>
      </c>
      <c r="C35" s="61">
        <v>62</v>
      </c>
      <c r="D35" s="61">
        <v>62</v>
      </c>
      <c r="E35" s="61">
        <v>60.5</v>
      </c>
      <c r="F35" s="61">
        <v>58.4</v>
      </c>
    </row>
    <row r="36" spans="1:8" ht="16" x14ac:dyDescent="0.35">
      <c r="A36" t="s">
        <v>165</v>
      </c>
      <c r="B36" s="186" t="s">
        <v>103</v>
      </c>
      <c r="C36" s="61">
        <v>62</v>
      </c>
      <c r="D36" s="61">
        <v>62</v>
      </c>
      <c r="E36" s="61">
        <v>61.9</v>
      </c>
      <c r="F36" s="61">
        <v>59.7</v>
      </c>
    </row>
    <row r="37" spans="1:8" ht="16" x14ac:dyDescent="0.35">
      <c r="A37" t="s">
        <v>162</v>
      </c>
      <c r="B37" s="186" t="s">
        <v>35</v>
      </c>
      <c r="C37" s="61">
        <v>62</v>
      </c>
      <c r="D37" s="61">
        <v>62</v>
      </c>
      <c r="E37" s="61">
        <v>65.400000000000006</v>
      </c>
      <c r="F37" s="61">
        <v>67.400000000000006</v>
      </c>
    </row>
    <row r="38" spans="1:8" ht="16" x14ac:dyDescent="0.35">
      <c r="B38" s="15" t="s">
        <v>36</v>
      </c>
      <c r="C38" s="61">
        <v>52</v>
      </c>
      <c r="D38" s="61">
        <v>49</v>
      </c>
      <c r="E38" s="61">
        <v>61.5</v>
      </c>
      <c r="F38" s="61">
        <v>60.2</v>
      </c>
    </row>
    <row r="39" spans="1:8" ht="16" x14ac:dyDescent="0.35">
      <c r="B39" s="15"/>
      <c r="C39" s="61"/>
      <c r="D39" s="61"/>
      <c r="E39" s="61"/>
      <c r="F39" s="61"/>
      <c r="G39" s="27"/>
      <c r="H39" s="27"/>
    </row>
    <row r="40" spans="1:8" ht="16" x14ac:dyDescent="0.35">
      <c r="A40" t="s">
        <v>164</v>
      </c>
      <c r="B40" s="18" t="s">
        <v>118</v>
      </c>
      <c r="C40" s="62">
        <v>64.2</v>
      </c>
      <c r="D40" s="62">
        <v>63.4</v>
      </c>
      <c r="E40" s="62">
        <v>63.8</v>
      </c>
      <c r="F40" s="62">
        <v>62.4</v>
      </c>
      <c r="G40" s="27"/>
      <c r="H40" s="27"/>
    </row>
    <row r="41" spans="1:8" ht="16" x14ac:dyDescent="0.35">
      <c r="B41" s="19" t="s">
        <v>179</v>
      </c>
      <c r="C41" s="61"/>
      <c r="D41" s="61"/>
      <c r="E41" s="61"/>
      <c r="F41" s="61"/>
    </row>
    <row r="42" spans="1:8" ht="16" x14ac:dyDescent="0.35">
      <c r="B42" s="20" t="s">
        <v>106</v>
      </c>
      <c r="C42" s="61"/>
      <c r="D42" s="61"/>
      <c r="E42" s="61"/>
      <c r="F42" s="61"/>
    </row>
    <row r="43" spans="1:8" ht="28.5" x14ac:dyDescent="0.35">
      <c r="B43" s="77" t="s">
        <v>171</v>
      </c>
      <c r="C43" s="125"/>
      <c r="D43" s="125"/>
      <c r="E43" s="125"/>
      <c r="F43" s="125"/>
    </row>
    <row r="44" spans="1:8" ht="28.5" x14ac:dyDescent="0.35">
      <c r="B44" s="77" t="s">
        <v>210</v>
      </c>
      <c r="C44" s="125"/>
      <c r="D44" s="125"/>
      <c r="E44" s="125"/>
      <c r="F44" s="125"/>
    </row>
    <row r="45" spans="1:8" ht="16" x14ac:dyDescent="0.35">
      <c r="B45" s="118"/>
      <c r="C45" s="61"/>
      <c r="D45" s="61"/>
    </row>
  </sheetData>
  <sortState xmlns:xlrd2="http://schemas.microsoft.com/office/spreadsheetml/2017/richdata2" ref="B5:H40">
    <sortCondition descending="1" ref="C5:C40"/>
  </sortState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&amp;L&amp;F&amp;C&amp;P
&amp;D&amp;R&amp;A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A1:J18"/>
  <sheetViews>
    <sheetView rightToLeft="1" workbookViewId="0"/>
  </sheetViews>
  <sheetFormatPr defaultColWidth="9.1796875" defaultRowHeight="12.5" x14ac:dyDescent="0.25"/>
  <cols>
    <col min="1" max="1" width="18.54296875" style="24" customWidth="1"/>
    <col min="2" max="3" width="10.54296875" customWidth="1"/>
    <col min="4" max="4" width="1.54296875" customWidth="1"/>
    <col min="5" max="6" width="10.54296875" customWidth="1"/>
    <col min="7" max="7" width="1.453125" customWidth="1"/>
    <col min="8" max="9" width="10.54296875" customWidth="1"/>
  </cols>
  <sheetData>
    <row r="1" spans="1:10" ht="15" customHeight="1" x14ac:dyDescent="0.25"/>
    <row r="2" spans="1:10" ht="19" x14ac:dyDescent="0.35">
      <c r="A2" s="157" t="s">
        <v>221</v>
      </c>
      <c r="H2" s="86"/>
    </row>
    <row r="3" spans="1:10" ht="14" x14ac:dyDescent="0.3">
      <c r="A3" s="43" t="s">
        <v>84</v>
      </c>
      <c r="B3" s="33"/>
      <c r="C3" s="33"/>
      <c r="D3" s="33"/>
      <c r="E3" s="33"/>
      <c r="F3" s="33"/>
      <c r="G3" s="33"/>
      <c r="H3" s="33"/>
      <c r="I3" s="33"/>
    </row>
    <row r="4" spans="1:10" ht="32" x14ac:dyDescent="0.35">
      <c r="A4" s="6"/>
      <c r="B4" s="72" t="s">
        <v>3</v>
      </c>
      <c r="C4" s="72"/>
      <c r="D4" s="6"/>
      <c r="E4" s="72" t="s">
        <v>4</v>
      </c>
      <c r="F4" s="72"/>
      <c r="G4" s="15"/>
      <c r="H4" s="101" t="s">
        <v>51</v>
      </c>
      <c r="I4" s="101"/>
    </row>
    <row r="5" spans="1:10" ht="16" x14ac:dyDescent="0.35">
      <c r="A5" s="11" t="s">
        <v>125</v>
      </c>
      <c r="B5" s="142">
        <v>2023</v>
      </c>
      <c r="C5" s="100">
        <v>2035</v>
      </c>
      <c r="D5" s="28"/>
      <c r="E5" s="142">
        <v>2023</v>
      </c>
      <c r="F5" s="100">
        <v>2035</v>
      </c>
      <c r="G5" s="28"/>
      <c r="H5" s="143">
        <v>2023</v>
      </c>
      <c r="I5" s="144">
        <v>2035</v>
      </c>
    </row>
    <row r="6" spans="1:10" ht="16" x14ac:dyDescent="0.35">
      <c r="A6" s="6"/>
      <c r="B6" s="34"/>
      <c r="C6" s="35"/>
      <c r="D6" s="34"/>
      <c r="E6" s="34"/>
      <c r="F6" s="35"/>
      <c r="G6" s="35"/>
      <c r="H6" s="102"/>
      <c r="I6" s="102"/>
    </row>
    <row r="7" spans="1:10" ht="16" x14ac:dyDescent="0.35">
      <c r="A7" s="117" t="s">
        <v>0</v>
      </c>
      <c r="B7" s="82">
        <v>808.25522600000011</v>
      </c>
      <c r="C7" s="82">
        <v>1177.1569050000001</v>
      </c>
      <c r="D7" s="34"/>
      <c r="E7" s="82">
        <v>100</v>
      </c>
      <c r="F7" s="82">
        <v>100</v>
      </c>
      <c r="G7" s="36"/>
      <c r="H7" s="80">
        <v>10.135208293020645</v>
      </c>
      <c r="I7" s="80">
        <v>13.323988905298648</v>
      </c>
    </row>
    <row r="8" spans="1:10" ht="16" x14ac:dyDescent="0.35">
      <c r="A8" s="9" t="s">
        <v>1</v>
      </c>
      <c r="B8" s="83">
        <v>463.28102699999999</v>
      </c>
      <c r="C8" s="83">
        <v>709.19222300000001</v>
      </c>
      <c r="D8" s="34"/>
      <c r="E8" s="46">
        <v>57.31865530802024</v>
      </c>
      <c r="F8" s="46">
        <v>60.246193178470122</v>
      </c>
      <c r="G8" s="37"/>
      <c r="H8" s="80">
        <v>9.8590180525932567</v>
      </c>
      <c r="I8" s="80">
        <v>14.097930142675322</v>
      </c>
      <c r="J8" s="83"/>
    </row>
    <row r="9" spans="1:10" ht="19" x14ac:dyDescent="0.35">
      <c r="A9" s="9" t="s">
        <v>82</v>
      </c>
      <c r="B9" s="83">
        <v>149.97330299999999</v>
      </c>
      <c r="C9" s="83">
        <v>183.46888799999999</v>
      </c>
      <c r="D9" s="34"/>
      <c r="E9" s="46">
        <v>18.555191253412318</v>
      </c>
      <c r="F9" s="46">
        <v>15.585763224996754</v>
      </c>
      <c r="G9" s="37"/>
      <c r="H9" s="80">
        <v>20.266743771480112</v>
      </c>
      <c r="I9" s="80">
        <v>24.701257369880285</v>
      </c>
      <c r="J9" s="83"/>
    </row>
    <row r="10" spans="1:10" ht="19" x14ac:dyDescent="0.35">
      <c r="A10" s="9" t="s">
        <v>131</v>
      </c>
      <c r="B10" s="83">
        <v>69.476297000000002</v>
      </c>
      <c r="C10" s="83">
        <v>88.46208</v>
      </c>
      <c r="D10" s="34"/>
      <c r="E10" s="46">
        <v>8.5958364097233808</v>
      </c>
      <c r="F10" s="46">
        <v>7.5148928425985817</v>
      </c>
      <c r="G10" s="37"/>
      <c r="H10" s="80">
        <v>18.364552260273769</v>
      </c>
      <c r="I10" s="80">
        <v>21.766313991612257</v>
      </c>
      <c r="J10" s="83"/>
    </row>
    <row r="11" spans="1:10" ht="32" x14ac:dyDescent="0.35">
      <c r="A11" s="9" t="s">
        <v>77</v>
      </c>
      <c r="B11" s="83">
        <v>64.189055999999994</v>
      </c>
      <c r="C11" s="83">
        <v>97.620126999999997</v>
      </c>
      <c r="D11" s="34"/>
      <c r="E11" s="46">
        <v>7.9416815301853658</v>
      </c>
      <c r="F11" s="46">
        <v>8.2928729879046994</v>
      </c>
      <c r="G11" s="37"/>
      <c r="H11" s="80">
        <v>9.6979617479387095</v>
      </c>
      <c r="I11" s="80">
        <v>13.684992539417754</v>
      </c>
      <c r="J11" s="83"/>
    </row>
    <row r="12" spans="1:10" ht="16" x14ac:dyDescent="0.35">
      <c r="A12" s="9" t="s">
        <v>2</v>
      </c>
      <c r="B12" s="83">
        <v>55.427281000000001</v>
      </c>
      <c r="C12" s="83">
        <v>90.223922000000002</v>
      </c>
      <c r="D12" s="34"/>
      <c r="E12" s="46">
        <v>6.8576458545533718</v>
      </c>
      <c r="F12" s="46">
        <v>7.6645621001560524</v>
      </c>
      <c r="G12" s="37"/>
      <c r="H12" s="80">
        <v>3.8210881628493722</v>
      </c>
      <c r="I12" s="80">
        <v>4.7734985770587572</v>
      </c>
      <c r="J12" s="83"/>
    </row>
    <row r="13" spans="1:10" ht="19" x14ac:dyDescent="0.35">
      <c r="A13" s="145" t="s">
        <v>120</v>
      </c>
      <c r="B13" s="84">
        <v>5.9082619999999997</v>
      </c>
      <c r="C13" s="84">
        <v>8.1896649999999998</v>
      </c>
      <c r="D13" s="38"/>
      <c r="E13" s="47">
        <v>0.73098964410531375</v>
      </c>
      <c r="F13" s="47">
        <v>0.69571566587378597</v>
      </c>
      <c r="G13" s="39"/>
      <c r="H13" s="103">
        <v>13.155864113342764</v>
      </c>
      <c r="I13" s="103">
        <v>15.812664203085392</v>
      </c>
      <c r="J13" s="83"/>
    </row>
    <row r="14" spans="1:10" ht="14" x14ac:dyDescent="0.3">
      <c r="A14" s="19" t="s">
        <v>187</v>
      </c>
    </row>
    <row r="15" spans="1:10" ht="14" x14ac:dyDescent="0.3">
      <c r="A15" s="146" t="s">
        <v>222</v>
      </c>
    </row>
    <row r="16" spans="1:10" ht="14" x14ac:dyDescent="0.3">
      <c r="A16" s="20" t="s">
        <v>76</v>
      </c>
    </row>
    <row r="17" spans="1:1" ht="14" x14ac:dyDescent="0.3">
      <c r="A17" s="20" t="s">
        <v>121</v>
      </c>
    </row>
    <row r="18" spans="1:1" ht="14" x14ac:dyDescent="0.3">
      <c r="A18" s="20" t="s">
        <v>122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&amp;L&amp;F&amp;C&amp;P
&amp;D&amp;R&amp;A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</sheetPr>
  <dimension ref="A1:G36"/>
  <sheetViews>
    <sheetView rightToLeft="1" topLeftCell="B1" workbookViewId="0">
      <selection activeCell="B1" sqref="B1"/>
    </sheetView>
  </sheetViews>
  <sheetFormatPr defaultColWidth="9.1796875" defaultRowHeight="12.5" x14ac:dyDescent="0.25"/>
  <cols>
    <col min="1" max="1" width="8.453125" hidden="1" customWidth="1"/>
    <col min="2" max="2" width="16.54296875" customWidth="1"/>
    <col min="3" max="5" width="13.54296875" customWidth="1"/>
    <col min="6" max="6" width="13.54296875" style="63" customWidth="1"/>
    <col min="7" max="7" width="18.54296875" customWidth="1"/>
  </cols>
  <sheetData>
    <row r="1" spans="1:7" ht="51" x14ac:dyDescent="0.35">
      <c r="B1" s="195" t="s">
        <v>249</v>
      </c>
      <c r="C1" s="50"/>
      <c r="D1" s="50"/>
      <c r="E1" s="50"/>
      <c r="F1" s="67"/>
    </row>
    <row r="2" spans="1:7" ht="14" x14ac:dyDescent="0.3">
      <c r="B2" s="43" t="s">
        <v>4</v>
      </c>
    </row>
    <row r="3" spans="1:7" ht="19" x14ac:dyDescent="0.35">
      <c r="B3" s="18" t="s">
        <v>124</v>
      </c>
      <c r="C3" s="40" t="s">
        <v>186</v>
      </c>
      <c r="D3" s="40" t="s">
        <v>111</v>
      </c>
      <c r="E3" s="40" t="s">
        <v>112</v>
      </c>
      <c r="F3" s="136" t="s">
        <v>182</v>
      </c>
    </row>
    <row r="4" spans="1:7" ht="16" x14ac:dyDescent="0.35">
      <c r="A4" t="s">
        <v>149</v>
      </c>
      <c r="B4" s="15" t="s">
        <v>31</v>
      </c>
      <c r="C4" s="61">
        <v>14.1</v>
      </c>
      <c r="D4" s="61">
        <v>8.5</v>
      </c>
      <c r="E4" s="61">
        <v>5.6</v>
      </c>
      <c r="F4" s="137"/>
      <c r="G4" s="127"/>
    </row>
    <row r="5" spans="1:7" ht="16" x14ac:dyDescent="0.35">
      <c r="A5" t="s">
        <v>135</v>
      </c>
      <c r="B5" s="15" t="s">
        <v>14</v>
      </c>
      <c r="C5" s="61"/>
      <c r="D5" s="61">
        <v>5.6</v>
      </c>
      <c r="E5" s="61"/>
      <c r="F5" s="137">
        <v>2022</v>
      </c>
      <c r="G5" s="127"/>
    </row>
    <row r="6" spans="1:7" ht="16" x14ac:dyDescent="0.35">
      <c r="A6" t="s">
        <v>137</v>
      </c>
      <c r="B6" s="15" t="s">
        <v>97</v>
      </c>
      <c r="C6" s="61"/>
      <c r="D6" s="61"/>
      <c r="E6" s="61">
        <v>2.9</v>
      </c>
      <c r="F6" s="137"/>
      <c r="G6" s="127"/>
    </row>
    <row r="7" spans="1:7" ht="16" x14ac:dyDescent="0.35">
      <c r="A7" t="s">
        <v>156</v>
      </c>
      <c r="B7" s="99" t="s">
        <v>95</v>
      </c>
      <c r="C7" s="61">
        <v>10</v>
      </c>
      <c r="D7" s="61">
        <v>5.5</v>
      </c>
      <c r="E7" s="61">
        <v>4.5</v>
      </c>
      <c r="F7" s="137"/>
      <c r="G7" s="127"/>
    </row>
    <row r="8" spans="1:7" ht="16" x14ac:dyDescent="0.35">
      <c r="A8" t="s">
        <v>138</v>
      </c>
      <c r="B8" s="15" t="s">
        <v>9</v>
      </c>
      <c r="C8" s="61"/>
      <c r="D8" s="61" t="s">
        <v>214</v>
      </c>
      <c r="E8" s="61" t="s">
        <v>200</v>
      </c>
      <c r="F8" s="137" t="s">
        <v>203</v>
      </c>
      <c r="G8" s="127"/>
    </row>
    <row r="9" spans="1:7" ht="16" x14ac:dyDescent="0.35">
      <c r="A9" t="s">
        <v>143</v>
      </c>
      <c r="B9" s="9" t="s">
        <v>12</v>
      </c>
      <c r="C9" s="61">
        <v>20.5</v>
      </c>
      <c r="D9" s="61">
        <v>16.600000000000001</v>
      </c>
      <c r="E9" s="61">
        <v>3.9</v>
      </c>
      <c r="F9" s="137"/>
      <c r="G9" s="127"/>
    </row>
    <row r="10" spans="1:7" ht="16" x14ac:dyDescent="0.35">
      <c r="A10" t="s">
        <v>146</v>
      </c>
      <c r="B10" s="15" t="s">
        <v>25</v>
      </c>
      <c r="C10" s="61">
        <v>14.3</v>
      </c>
      <c r="D10" s="61">
        <v>11</v>
      </c>
      <c r="E10" s="61">
        <v>3.3</v>
      </c>
      <c r="F10" s="137"/>
      <c r="G10" s="127"/>
    </row>
    <row r="11" spans="1:7" ht="16" x14ac:dyDescent="0.35">
      <c r="A11" t="s">
        <v>162</v>
      </c>
      <c r="B11" s="99" t="s">
        <v>35</v>
      </c>
      <c r="C11" s="61">
        <v>10.7</v>
      </c>
      <c r="D11" s="61">
        <v>8.1</v>
      </c>
      <c r="E11" s="61">
        <v>2.6</v>
      </c>
      <c r="F11" s="137"/>
      <c r="G11" s="127"/>
    </row>
    <row r="12" spans="1:7" ht="16" x14ac:dyDescent="0.35">
      <c r="A12" t="s">
        <v>140</v>
      </c>
      <c r="B12" s="15" t="s">
        <v>28</v>
      </c>
      <c r="C12" s="61">
        <v>11.7</v>
      </c>
      <c r="D12" s="61">
        <v>7.7</v>
      </c>
      <c r="E12" s="61">
        <v>4</v>
      </c>
      <c r="F12" s="137">
        <v>2020</v>
      </c>
      <c r="G12" s="127"/>
    </row>
    <row r="13" spans="1:7" ht="16" x14ac:dyDescent="0.35">
      <c r="A13" t="s">
        <v>158</v>
      </c>
      <c r="B13" s="15" t="s">
        <v>26</v>
      </c>
      <c r="C13" s="61">
        <v>10.9</v>
      </c>
      <c r="D13" s="61">
        <v>8.1</v>
      </c>
      <c r="E13" s="61">
        <v>2.8</v>
      </c>
      <c r="F13" s="137"/>
      <c r="G13" s="127"/>
    </row>
    <row r="14" spans="1:7" ht="16" x14ac:dyDescent="0.35">
      <c r="A14" t="s">
        <v>148</v>
      </c>
      <c r="B14" s="15" t="s">
        <v>10</v>
      </c>
      <c r="C14" s="61"/>
      <c r="D14" s="61"/>
      <c r="E14" s="61">
        <v>2.7</v>
      </c>
      <c r="F14" s="137"/>
      <c r="G14" s="127"/>
    </row>
    <row r="15" spans="1:7" ht="16" x14ac:dyDescent="0.35">
      <c r="A15" t="s">
        <v>134</v>
      </c>
      <c r="B15" s="79" t="s">
        <v>34</v>
      </c>
      <c r="C15" s="150">
        <v>27.8</v>
      </c>
      <c r="D15" s="150">
        <v>26.4</v>
      </c>
      <c r="E15" s="150">
        <v>1.4</v>
      </c>
      <c r="F15" s="137"/>
      <c r="G15" s="127"/>
    </row>
    <row r="16" spans="1:7" ht="16" x14ac:dyDescent="0.35">
      <c r="A16" t="s">
        <v>163</v>
      </c>
      <c r="B16" s="15" t="s">
        <v>98</v>
      </c>
      <c r="C16" s="61">
        <v>12.2</v>
      </c>
      <c r="D16" s="61">
        <v>7.3</v>
      </c>
      <c r="E16" s="61">
        <v>4.9000000000000004</v>
      </c>
      <c r="F16" s="137">
        <v>2022</v>
      </c>
      <c r="G16" s="127"/>
    </row>
    <row r="17" spans="1:7" ht="16" x14ac:dyDescent="0.35">
      <c r="A17" t="s">
        <v>183</v>
      </c>
      <c r="B17" s="15" t="s">
        <v>184</v>
      </c>
      <c r="C17" s="61">
        <v>36.200000000000003</v>
      </c>
      <c r="D17" s="61">
        <v>25.9</v>
      </c>
      <c r="E17" s="61">
        <v>10.3</v>
      </c>
      <c r="F17" s="137"/>
      <c r="G17" s="127"/>
    </row>
    <row r="18" spans="1:7" ht="16" x14ac:dyDescent="0.35">
      <c r="A18" t="s">
        <v>133</v>
      </c>
      <c r="B18" s="15" t="s">
        <v>100</v>
      </c>
      <c r="C18" s="61">
        <v>14.3</v>
      </c>
      <c r="D18" s="61">
        <v>10.7</v>
      </c>
      <c r="E18" s="61">
        <v>3.6</v>
      </c>
      <c r="F18" s="137">
        <v>2022</v>
      </c>
      <c r="G18" s="127"/>
    </row>
    <row r="19" spans="1:7" ht="16" x14ac:dyDescent="0.35">
      <c r="A19" t="s">
        <v>142</v>
      </c>
      <c r="B19" s="15" t="s">
        <v>99</v>
      </c>
      <c r="C19" s="61">
        <v>11.4</v>
      </c>
      <c r="D19" s="61">
        <v>7.3</v>
      </c>
      <c r="E19" s="61">
        <v>4.0999999999999996</v>
      </c>
      <c r="F19" s="137">
        <v>2020</v>
      </c>
      <c r="G19" s="127"/>
    </row>
    <row r="20" spans="1:7" ht="16" x14ac:dyDescent="0.35">
      <c r="A20" t="s">
        <v>165</v>
      </c>
      <c r="B20" s="15" t="s">
        <v>103</v>
      </c>
      <c r="C20" s="61">
        <v>11</v>
      </c>
      <c r="D20" s="61">
        <v>7.1</v>
      </c>
      <c r="E20" s="61">
        <v>3.9</v>
      </c>
      <c r="F20" s="137">
        <v>2020</v>
      </c>
      <c r="G20" s="127"/>
    </row>
    <row r="21" spans="1:7" ht="16" x14ac:dyDescent="0.35">
      <c r="A21" t="s">
        <v>159</v>
      </c>
      <c r="B21" s="15" t="s">
        <v>102</v>
      </c>
      <c r="C21" s="61">
        <v>7.4</v>
      </c>
      <c r="D21" s="61">
        <v>4.2</v>
      </c>
      <c r="E21" s="61">
        <v>3.2</v>
      </c>
      <c r="F21" s="137">
        <v>2022</v>
      </c>
      <c r="G21" s="127"/>
    </row>
    <row r="22" spans="1:7" ht="16" x14ac:dyDescent="0.35">
      <c r="A22" t="s">
        <v>151</v>
      </c>
      <c r="B22" s="15" t="s">
        <v>21</v>
      </c>
      <c r="C22" s="61">
        <v>13.6</v>
      </c>
      <c r="D22" s="61">
        <v>11.4</v>
      </c>
      <c r="E22" s="61">
        <v>2.2000000000000002</v>
      </c>
      <c r="F22" s="137">
        <v>2022</v>
      </c>
      <c r="G22" s="127"/>
    </row>
    <row r="23" spans="1:7" ht="16" x14ac:dyDescent="0.35">
      <c r="A23" t="s">
        <v>139</v>
      </c>
      <c r="B23" s="15" t="s">
        <v>32</v>
      </c>
      <c r="C23" s="61"/>
      <c r="D23" s="61"/>
      <c r="E23" s="61">
        <v>0.8</v>
      </c>
      <c r="F23" s="137"/>
      <c r="G23" s="127"/>
    </row>
    <row r="24" spans="1:7" ht="16" x14ac:dyDescent="0.35">
      <c r="A24" t="s">
        <v>136</v>
      </c>
      <c r="B24" s="15" t="s">
        <v>101</v>
      </c>
      <c r="C24" s="61">
        <v>1.7</v>
      </c>
      <c r="D24" s="61">
        <v>0.6</v>
      </c>
      <c r="E24" s="61">
        <v>1.1000000000000001</v>
      </c>
      <c r="F24" s="137"/>
      <c r="G24" s="127"/>
    </row>
    <row r="25" spans="1:7" ht="16" x14ac:dyDescent="0.35">
      <c r="A25" t="s">
        <v>147</v>
      </c>
      <c r="B25" s="9" t="s">
        <v>24</v>
      </c>
      <c r="C25" s="61">
        <v>13.1</v>
      </c>
      <c r="D25" s="61">
        <v>9.1</v>
      </c>
      <c r="E25" s="61">
        <v>4</v>
      </c>
      <c r="F25" s="137"/>
      <c r="G25" s="127"/>
    </row>
    <row r="26" spans="1:7" ht="16" x14ac:dyDescent="0.35">
      <c r="A26" t="s">
        <v>154</v>
      </c>
      <c r="B26" s="15" t="s">
        <v>94</v>
      </c>
      <c r="C26" s="61"/>
      <c r="D26" s="61">
        <v>20.8</v>
      </c>
      <c r="E26" s="61"/>
      <c r="F26" s="137">
        <v>2017</v>
      </c>
      <c r="G26" s="127"/>
    </row>
    <row r="27" spans="1:7" ht="16" x14ac:dyDescent="0.35">
      <c r="A27" t="s">
        <v>157</v>
      </c>
      <c r="B27" s="15" t="s">
        <v>27</v>
      </c>
      <c r="C27" s="61">
        <v>11.5</v>
      </c>
      <c r="D27" s="61">
        <v>8.9</v>
      </c>
      <c r="E27" s="61">
        <v>2.6</v>
      </c>
      <c r="F27" s="137"/>
    </row>
    <row r="28" spans="1:7" ht="16" x14ac:dyDescent="0.35">
      <c r="A28" t="s">
        <v>161</v>
      </c>
      <c r="B28" s="15" t="s">
        <v>16</v>
      </c>
      <c r="C28" s="61">
        <v>9.4</v>
      </c>
      <c r="D28" s="61">
        <v>5.6</v>
      </c>
      <c r="E28" s="61">
        <v>3.8</v>
      </c>
      <c r="F28" s="137"/>
    </row>
    <row r="29" spans="1:7" ht="16" x14ac:dyDescent="0.35">
      <c r="A29" t="s">
        <v>145</v>
      </c>
      <c r="B29" s="15" t="s">
        <v>30</v>
      </c>
      <c r="C29" s="61"/>
      <c r="D29" s="61" t="s">
        <v>201</v>
      </c>
      <c r="E29" s="61">
        <v>3.5</v>
      </c>
      <c r="F29" s="137"/>
    </row>
    <row r="30" spans="1:7" ht="16" x14ac:dyDescent="0.35">
      <c r="A30" t="s">
        <v>144</v>
      </c>
      <c r="B30" s="9" t="s">
        <v>22</v>
      </c>
      <c r="C30" s="61">
        <v>15.7</v>
      </c>
      <c r="D30" s="61">
        <v>11.8</v>
      </c>
      <c r="E30" s="61">
        <v>3.9</v>
      </c>
      <c r="F30" s="137"/>
    </row>
    <row r="31" spans="1:7" ht="16" x14ac:dyDescent="0.35">
      <c r="A31" t="s">
        <v>152</v>
      </c>
      <c r="B31" s="18" t="s">
        <v>104</v>
      </c>
      <c r="C31" s="62">
        <v>24.2</v>
      </c>
      <c r="D31" s="62">
        <v>19</v>
      </c>
      <c r="E31" s="62">
        <v>5.2</v>
      </c>
      <c r="F31" s="138"/>
    </row>
    <row r="32" spans="1:7" ht="16" x14ac:dyDescent="0.35">
      <c r="B32" s="19" t="s">
        <v>180</v>
      </c>
      <c r="C32" s="61"/>
      <c r="D32" s="61"/>
      <c r="E32" s="61"/>
      <c r="F32" s="137"/>
    </row>
    <row r="33" spans="2:6" ht="16" x14ac:dyDescent="0.35">
      <c r="B33" s="20" t="s">
        <v>127</v>
      </c>
      <c r="C33" s="61"/>
      <c r="D33" s="61"/>
      <c r="E33" s="61"/>
      <c r="F33" s="137"/>
    </row>
    <row r="34" spans="2:6" ht="16" x14ac:dyDescent="0.35">
      <c r="B34" s="20" t="s">
        <v>185</v>
      </c>
      <c r="C34" s="61"/>
      <c r="D34" s="61"/>
      <c r="E34" s="61"/>
      <c r="F34" s="137"/>
    </row>
    <row r="35" spans="2:6" ht="16" x14ac:dyDescent="0.35">
      <c r="B35" s="20" t="s">
        <v>202</v>
      </c>
      <c r="C35" s="61"/>
      <c r="D35" s="61"/>
    </row>
    <row r="36" spans="2:6" ht="14" x14ac:dyDescent="0.3">
      <c r="B36" s="20"/>
    </row>
  </sheetData>
  <sortState xmlns:xlrd2="http://schemas.microsoft.com/office/spreadsheetml/2017/richdata2" ref="A4:F31">
    <sortCondition ref="B4:B31"/>
  </sortState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G27"/>
  <sheetViews>
    <sheetView rightToLeft="1" zoomScale="120" zoomScaleNormal="120" workbookViewId="0"/>
  </sheetViews>
  <sheetFormatPr defaultRowHeight="12.5" x14ac:dyDescent="0.25"/>
  <cols>
    <col min="4" max="4" width="49.26953125" customWidth="1"/>
  </cols>
  <sheetData>
    <row r="1" spans="1:7" s="76" customFormat="1" ht="13" x14ac:dyDescent="0.3">
      <c r="A1" s="76" t="s">
        <v>81</v>
      </c>
      <c r="B1" s="76" t="s">
        <v>119</v>
      </c>
      <c r="C1" s="76" t="s">
        <v>66</v>
      </c>
      <c r="D1" s="76" t="s">
        <v>67</v>
      </c>
    </row>
    <row r="2" spans="1:7" x14ac:dyDescent="0.25">
      <c r="B2">
        <v>1</v>
      </c>
      <c r="C2" s="24" t="s">
        <v>123</v>
      </c>
      <c r="D2" s="24" t="s">
        <v>188</v>
      </c>
      <c r="E2" s="24" t="s">
        <v>223</v>
      </c>
      <c r="F2" s="78"/>
    </row>
    <row r="3" spans="1:7" x14ac:dyDescent="0.25">
      <c r="B3">
        <v>2</v>
      </c>
      <c r="C3" s="24" t="s">
        <v>123</v>
      </c>
      <c r="D3" s="24" t="s">
        <v>188</v>
      </c>
      <c r="E3" s="24" t="s">
        <v>209</v>
      </c>
      <c r="F3" s="78"/>
    </row>
    <row r="4" spans="1:7" x14ac:dyDescent="0.25">
      <c r="B4">
        <v>3</v>
      </c>
      <c r="C4" s="24" t="s">
        <v>123</v>
      </c>
      <c r="D4" s="24" t="s">
        <v>227</v>
      </c>
      <c r="E4" s="24" t="s">
        <v>231</v>
      </c>
      <c r="F4" s="78"/>
    </row>
    <row r="5" spans="1:7" x14ac:dyDescent="0.25">
      <c r="B5">
        <v>4</v>
      </c>
      <c r="C5" s="24" t="s">
        <v>123</v>
      </c>
      <c r="D5" s="24" t="s">
        <v>188</v>
      </c>
      <c r="E5" s="24"/>
      <c r="F5" s="78"/>
    </row>
    <row r="6" spans="1:7" x14ac:dyDescent="0.25">
      <c r="B6">
        <v>5</v>
      </c>
      <c r="C6" s="24" t="s">
        <v>123</v>
      </c>
      <c r="D6" s="24" t="s">
        <v>227</v>
      </c>
      <c r="E6" s="78"/>
      <c r="F6" s="78"/>
    </row>
    <row r="7" spans="1:7" x14ac:dyDescent="0.25">
      <c r="B7">
        <v>6</v>
      </c>
      <c r="C7" s="24" t="s">
        <v>123</v>
      </c>
      <c r="D7" s="24" t="s">
        <v>227</v>
      </c>
      <c r="E7" s="78"/>
      <c r="F7" s="78"/>
    </row>
    <row r="8" spans="1:7" x14ac:dyDescent="0.25">
      <c r="B8">
        <v>7</v>
      </c>
      <c r="C8" s="24" t="s">
        <v>123</v>
      </c>
      <c r="D8" s="24" t="s">
        <v>188</v>
      </c>
      <c r="E8" s="24" t="s">
        <v>230</v>
      </c>
      <c r="F8" s="78"/>
      <c r="G8" s="24" t="s">
        <v>236</v>
      </c>
    </row>
    <row r="9" spans="1:7" x14ac:dyDescent="0.25">
      <c r="B9">
        <v>8</v>
      </c>
      <c r="C9" s="24" t="s">
        <v>123</v>
      </c>
      <c r="D9" s="24" t="s">
        <v>188</v>
      </c>
      <c r="E9" s="24" t="s">
        <v>230</v>
      </c>
      <c r="F9" s="78"/>
      <c r="G9" s="24" t="s">
        <v>236</v>
      </c>
    </row>
    <row r="10" spans="1:7" x14ac:dyDescent="0.25">
      <c r="B10">
        <v>9</v>
      </c>
      <c r="C10" s="24" t="s">
        <v>123</v>
      </c>
      <c r="D10" s="24" t="s">
        <v>188</v>
      </c>
      <c r="E10" s="24" t="s">
        <v>230</v>
      </c>
      <c r="F10" s="78"/>
      <c r="G10" s="24" t="s">
        <v>236</v>
      </c>
    </row>
    <row r="11" spans="1:7" x14ac:dyDescent="0.25">
      <c r="B11">
        <v>10</v>
      </c>
      <c r="C11" s="24" t="s">
        <v>123</v>
      </c>
      <c r="D11" s="24" t="s">
        <v>188</v>
      </c>
      <c r="E11" s="24" t="s">
        <v>239</v>
      </c>
      <c r="F11" s="78"/>
      <c r="G11" s="24" t="s">
        <v>236</v>
      </c>
    </row>
    <row r="12" spans="1:7" x14ac:dyDescent="0.25">
      <c r="B12">
        <v>11</v>
      </c>
      <c r="C12" s="24" t="s">
        <v>123</v>
      </c>
      <c r="D12" s="24" t="s">
        <v>188</v>
      </c>
      <c r="E12" s="24" t="s">
        <v>239</v>
      </c>
      <c r="F12" s="78"/>
      <c r="G12" s="24" t="s">
        <v>236</v>
      </c>
    </row>
    <row r="13" spans="1:7" x14ac:dyDescent="0.25">
      <c r="B13">
        <v>12</v>
      </c>
      <c r="C13" s="24" t="s">
        <v>123</v>
      </c>
      <c r="D13" s="24" t="s">
        <v>188</v>
      </c>
      <c r="E13" s="24" t="s">
        <v>244</v>
      </c>
      <c r="G13" s="24" t="s">
        <v>236</v>
      </c>
    </row>
    <row r="14" spans="1:7" x14ac:dyDescent="0.25">
      <c r="B14">
        <v>13</v>
      </c>
      <c r="C14" s="24" t="s">
        <v>123</v>
      </c>
      <c r="D14" s="24" t="s">
        <v>188</v>
      </c>
      <c r="E14" s="24" t="s">
        <v>245</v>
      </c>
      <c r="F14" s="78"/>
      <c r="G14" s="24" t="s">
        <v>236</v>
      </c>
    </row>
    <row r="15" spans="1:7" x14ac:dyDescent="0.25">
      <c r="B15">
        <v>14</v>
      </c>
      <c r="C15" s="24" t="s">
        <v>123</v>
      </c>
      <c r="D15" s="24" t="s">
        <v>188</v>
      </c>
      <c r="E15" s="24"/>
      <c r="F15" s="78"/>
      <c r="G15" s="24" t="s">
        <v>236</v>
      </c>
    </row>
    <row r="16" spans="1:7" x14ac:dyDescent="0.25">
      <c r="B16">
        <v>15</v>
      </c>
      <c r="C16" s="24" t="s">
        <v>123</v>
      </c>
      <c r="D16" s="24" t="s">
        <v>188</v>
      </c>
      <c r="E16" s="24" t="s">
        <v>244</v>
      </c>
      <c r="F16" s="78"/>
      <c r="G16" s="24" t="s">
        <v>236</v>
      </c>
    </row>
    <row r="17" spans="1:7" x14ac:dyDescent="0.25">
      <c r="B17">
        <v>16</v>
      </c>
      <c r="C17" s="24" t="s">
        <v>123</v>
      </c>
      <c r="D17" s="24" t="s">
        <v>188</v>
      </c>
      <c r="E17" s="78"/>
      <c r="F17" s="78"/>
    </row>
    <row r="18" spans="1:7" x14ac:dyDescent="0.25">
      <c r="B18">
        <v>17</v>
      </c>
      <c r="C18" s="24" t="s">
        <v>123</v>
      </c>
      <c r="D18" s="24" t="s">
        <v>188</v>
      </c>
      <c r="E18" s="24" t="s">
        <v>244</v>
      </c>
      <c r="F18" s="78"/>
      <c r="G18" s="24" t="s">
        <v>236</v>
      </c>
    </row>
    <row r="19" spans="1:7" x14ac:dyDescent="0.25">
      <c r="B19">
        <v>18</v>
      </c>
      <c r="C19" s="24" t="s">
        <v>123</v>
      </c>
      <c r="D19" s="24" t="s">
        <v>188</v>
      </c>
      <c r="E19" s="24" t="s">
        <v>244</v>
      </c>
      <c r="F19" s="78"/>
      <c r="G19" s="24" t="s">
        <v>236</v>
      </c>
    </row>
    <row r="20" spans="1:7" x14ac:dyDescent="0.25">
      <c r="B20">
        <v>19</v>
      </c>
      <c r="C20" s="24" t="s">
        <v>246</v>
      </c>
      <c r="D20" s="24"/>
      <c r="E20" s="78"/>
    </row>
    <row r="21" spans="1:7" x14ac:dyDescent="0.25">
      <c r="A21" s="24"/>
      <c r="C21" s="24"/>
      <c r="D21" s="24"/>
      <c r="E21" s="78"/>
      <c r="F21" s="78"/>
    </row>
    <row r="22" spans="1:7" x14ac:dyDescent="0.25">
      <c r="C22" s="24"/>
      <c r="E22" s="78"/>
    </row>
    <row r="23" spans="1:7" x14ac:dyDescent="0.25">
      <c r="C23" s="24"/>
      <c r="D23" s="24"/>
      <c r="E23" s="78"/>
    </row>
    <row r="24" spans="1:7" x14ac:dyDescent="0.25">
      <c r="C24" s="24"/>
      <c r="E24" s="78"/>
    </row>
    <row r="25" spans="1:7" x14ac:dyDescent="0.25">
      <c r="E25" s="78"/>
    </row>
    <row r="26" spans="1:7" x14ac:dyDescent="0.25">
      <c r="E26" s="78"/>
    </row>
    <row r="27" spans="1:7" x14ac:dyDescent="0.25">
      <c r="E27" s="78"/>
    </row>
  </sheetData>
  <phoneticPr fontId="2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0000"/>
  </sheetPr>
  <dimension ref="A1:I18"/>
  <sheetViews>
    <sheetView rightToLeft="1" workbookViewId="0"/>
  </sheetViews>
  <sheetFormatPr defaultRowHeight="12.5" x14ac:dyDescent="0.25"/>
  <cols>
    <col min="1" max="1" width="23.453125" customWidth="1"/>
    <col min="2" max="3" width="27.1796875" customWidth="1"/>
    <col min="4" max="4" width="17.54296875" customWidth="1"/>
    <col min="6" max="6" width="6.54296875" customWidth="1"/>
    <col min="7" max="7" width="21.453125" customWidth="1"/>
    <col min="8" max="8" width="13.81640625" bestFit="1" customWidth="1"/>
  </cols>
  <sheetData>
    <row r="1" spans="1:9" ht="15" customHeight="1" x14ac:dyDescent="0.25">
      <c r="I1" s="86"/>
    </row>
    <row r="2" spans="1:9" ht="16" x14ac:dyDescent="0.35">
      <c r="A2" s="154" t="s">
        <v>226</v>
      </c>
      <c r="I2" s="86"/>
    </row>
    <row r="3" spans="1:9" ht="14" x14ac:dyDescent="0.3">
      <c r="A3" s="43" t="s">
        <v>84</v>
      </c>
      <c r="I3" s="86"/>
    </row>
    <row r="4" spans="1:9" ht="15.75" customHeight="1" x14ac:dyDescent="0.35">
      <c r="A4" s="2"/>
      <c r="B4" s="42" t="s">
        <v>17</v>
      </c>
      <c r="C4" s="54"/>
      <c r="I4" s="86"/>
    </row>
    <row r="5" spans="1:9" ht="16" x14ac:dyDescent="0.35">
      <c r="A5" s="40" t="s">
        <v>124</v>
      </c>
      <c r="B5" s="25" t="s">
        <v>5</v>
      </c>
      <c r="C5" s="40" t="s">
        <v>6</v>
      </c>
      <c r="H5" s="86"/>
      <c r="I5" s="86"/>
    </row>
    <row r="6" spans="1:9" ht="16" x14ac:dyDescent="0.35">
      <c r="A6" s="1"/>
      <c r="B6" s="41"/>
      <c r="C6" s="34"/>
      <c r="G6" s="135"/>
    </row>
    <row r="7" spans="1:9" ht="16" x14ac:dyDescent="0.35">
      <c r="A7" s="3" t="s">
        <v>7</v>
      </c>
      <c r="B7" s="192">
        <v>199462.51500000001</v>
      </c>
      <c r="C7" s="29">
        <v>14.114816174783225</v>
      </c>
      <c r="D7" s="86"/>
    </row>
    <row r="8" spans="1:9" ht="16" x14ac:dyDescent="0.35">
      <c r="A8" s="3" t="s">
        <v>8</v>
      </c>
      <c r="B8" s="192">
        <v>95195.918999999994</v>
      </c>
      <c r="C8" s="29">
        <v>6.8036955384822893</v>
      </c>
    </row>
    <row r="9" spans="1:9" ht="16" x14ac:dyDescent="0.35">
      <c r="A9" s="3" t="s">
        <v>9</v>
      </c>
      <c r="B9" s="192">
        <v>61554.419000000002</v>
      </c>
      <c r="C9" s="29">
        <v>18.122090181777217</v>
      </c>
    </row>
    <row r="10" spans="1:9" ht="16" x14ac:dyDescent="0.35">
      <c r="A10" s="3" t="s">
        <v>10</v>
      </c>
      <c r="B10" s="192">
        <v>36153.953000000001</v>
      </c>
      <c r="C10" s="29">
        <v>29.222579757563654</v>
      </c>
    </row>
    <row r="11" spans="1:9" ht="16" x14ac:dyDescent="0.35">
      <c r="A11" s="3" t="s">
        <v>11</v>
      </c>
      <c r="B11" s="192">
        <v>24398.864000000001</v>
      </c>
      <c r="C11" s="29">
        <v>17.242370159207983</v>
      </c>
    </row>
    <row r="12" spans="1:9" ht="16" x14ac:dyDescent="0.35">
      <c r="A12" s="3" t="s">
        <v>15</v>
      </c>
      <c r="B12" s="192">
        <v>22991.743999999999</v>
      </c>
      <c r="C12" s="29">
        <v>10.51340689907118</v>
      </c>
    </row>
    <row r="13" spans="1:9" ht="16" x14ac:dyDescent="0.35">
      <c r="A13" s="3" t="s">
        <v>13</v>
      </c>
      <c r="B13" s="192">
        <v>21452.45</v>
      </c>
      <c r="C13" s="29">
        <v>7.6759447828189371</v>
      </c>
    </row>
    <row r="14" spans="1:9" ht="16" x14ac:dyDescent="0.35">
      <c r="A14" s="3" t="s">
        <v>12</v>
      </c>
      <c r="B14" s="192">
        <v>19609.043000000001</v>
      </c>
      <c r="C14" s="29">
        <v>23.283068343806988</v>
      </c>
    </row>
    <row r="15" spans="1:9" ht="16" x14ac:dyDescent="0.35">
      <c r="A15" s="3" t="s">
        <v>16</v>
      </c>
      <c r="B15" s="192">
        <v>14785.179</v>
      </c>
      <c r="C15" s="29">
        <v>21.667787120239989</v>
      </c>
    </row>
    <row r="16" spans="1:9" ht="16" x14ac:dyDescent="0.35">
      <c r="A16" s="30" t="s">
        <v>14</v>
      </c>
      <c r="B16" s="193">
        <v>14221.609</v>
      </c>
      <c r="C16" s="31">
        <v>23.305763156495324</v>
      </c>
    </row>
    <row r="17" spans="1:1" ht="14" x14ac:dyDescent="0.3">
      <c r="A17" s="5" t="s">
        <v>172</v>
      </c>
    </row>
    <row r="18" spans="1:1" ht="14" x14ac:dyDescent="0.3">
      <c r="A18" s="20" t="s">
        <v>50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&amp;L&amp;F&amp;C&amp;P
&amp;D&amp;R&amp;A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38"/>
  <sheetViews>
    <sheetView rightToLeft="1" zoomScaleNormal="100" workbookViewId="0"/>
  </sheetViews>
  <sheetFormatPr defaultColWidth="9.1796875" defaultRowHeight="12.5" x14ac:dyDescent="0.25"/>
  <cols>
    <col min="1" max="1" width="20.453125" customWidth="1"/>
    <col min="2" max="7" width="12.453125" customWidth="1"/>
    <col min="8" max="8" width="16.1796875" customWidth="1"/>
    <col min="9" max="9" width="12.54296875" customWidth="1"/>
  </cols>
  <sheetData>
    <row r="1" spans="1:9" ht="16" x14ac:dyDescent="0.35">
      <c r="A1" s="116" t="s">
        <v>108</v>
      </c>
      <c r="F1" s="32"/>
      <c r="G1" s="32"/>
      <c r="H1" s="32"/>
    </row>
    <row r="2" spans="1:9" ht="14" x14ac:dyDescent="0.3">
      <c r="A2" s="43"/>
      <c r="B2" s="33"/>
      <c r="C2" s="33"/>
      <c r="D2" s="33"/>
      <c r="E2" s="33"/>
      <c r="F2" s="43"/>
      <c r="G2" s="43"/>
      <c r="H2" s="19"/>
    </row>
    <row r="3" spans="1:9" ht="16" x14ac:dyDescent="0.35">
      <c r="A3" s="40" t="s">
        <v>124</v>
      </c>
      <c r="B3" s="133">
        <v>1950</v>
      </c>
      <c r="C3" s="133">
        <v>1970</v>
      </c>
      <c r="D3" s="133">
        <v>1990</v>
      </c>
      <c r="E3" s="134">
        <v>2010</v>
      </c>
      <c r="F3" s="133">
        <v>2020</v>
      </c>
      <c r="G3" s="174">
        <v>2023</v>
      </c>
      <c r="H3" s="141"/>
    </row>
    <row r="4" spans="1:9" ht="16" x14ac:dyDescent="0.35">
      <c r="A4" s="15" t="s">
        <v>10</v>
      </c>
      <c r="B4" s="29">
        <v>22.3149040809875</v>
      </c>
      <c r="C4" s="29">
        <v>28.883010537608801</v>
      </c>
      <c r="D4" s="29">
        <v>37.392698051238597</v>
      </c>
      <c r="E4" s="29">
        <v>44.852808442805703</v>
      </c>
      <c r="F4" s="29">
        <v>48.357999999999997</v>
      </c>
      <c r="G4" s="29">
        <v>49.47</v>
      </c>
      <c r="H4" s="29"/>
      <c r="I4" s="126"/>
    </row>
    <row r="5" spans="1:9" ht="16" x14ac:dyDescent="0.35">
      <c r="A5" s="15" t="s">
        <v>14</v>
      </c>
      <c r="B5" s="29">
        <v>28.6197331982256</v>
      </c>
      <c r="C5" s="29">
        <v>32.806980359095299</v>
      </c>
      <c r="D5" s="29">
        <v>37.009968346741502</v>
      </c>
      <c r="E5" s="29">
        <v>43.800478045672598</v>
      </c>
      <c r="F5" s="29">
        <v>47.287999999999997</v>
      </c>
      <c r="G5" s="29">
        <v>48.1</v>
      </c>
      <c r="H5" s="29"/>
      <c r="I5" s="126"/>
    </row>
    <row r="6" spans="1:9" ht="16" x14ac:dyDescent="0.35">
      <c r="A6" s="15" t="s">
        <v>12</v>
      </c>
      <c r="B6" s="29">
        <v>35.332421419171901</v>
      </c>
      <c r="C6" s="29">
        <v>34.0800811506221</v>
      </c>
      <c r="D6" s="29">
        <v>37.630970658990599</v>
      </c>
      <c r="E6" s="29">
        <v>44.348978212786598</v>
      </c>
      <c r="F6" s="29">
        <v>45.744</v>
      </c>
      <c r="G6" s="29">
        <v>46.74</v>
      </c>
      <c r="H6" s="29"/>
      <c r="I6" s="126"/>
    </row>
    <row r="7" spans="1:9" ht="16" x14ac:dyDescent="0.35">
      <c r="A7" s="15" t="s">
        <v>21</v>
      </c>
      <c r="B7" s="29">
        <v>27.5402972329261</v>
      </c>
      <c r="C7" s="29">
        <v>29.849694528075801</v>
      </c>
      <c r="D7" s="29">
        <v>33.391585147175</v>
      </c>
      <c r="E7" s="29">
        <v>40.606353824458701</v>
      </c>
      <c r="F7" s="29">
        <v>44.857999999999997</v>
      </c>
      <c r="G7" s="29">
        <v>46.32</v>
      </c>
      <c r="H7" s="29"/>
      <c r="I7" s="126"/>
    </row>
    <row r="8" spans="1:9" ht="16" x14ac:dyDescent="0.35">
      <c r="A8" s="15" t="s">
        <v>20</v>
      </c>
      <c r="B8" s="29">
        <v>25.957273504273498</v>
      </c>
      <c r="C8" s="29">
        <v>33.434911730737497</v>
      </c>
      <c r="D8" s="29">
        <v>36.121211414575697</v>
      </c>
      <c r="E8" s="29">
        <v>41.254115237120303</v>
      </c>
      <c r="F8" s="29">
        <v>45.55</v>
      </c>
      <c r="G8" s="29">
        <v>46.2</v>
      </c>
      <c r="H8" s="29"/>
      <c r="I8" s="126"/>
    </row>
    <row r="9" spans="1:9" ht="16" x14ac:dyDescent="0.35">
      <c r="A9" s="15" t="s">
        <v>35</v>
      </c>
      <c r="B9" s="29">
        <v>19.015210892836301</v>
      </c>
      <c r="C9" s="29">
        <v>19.004686757905699</v>
      </c>
      <c r="D9" s="29">
        <v>26.9536804169364</v>
      </c>
      <c r="E9" s="29">
        <v>37.773735693246103</v>
      </c>
      <c r="F9" s="29">
        <v>43.734000000000002</v>
      </c>
      <c r="G9" s="29">
        <v>45.81</v>
      </c>
      <c r="H9" s="29"/>
      <c r="I9" s="126"/>
    </row>
    <row r="10" spans="1:9" ht="16" x14ac:dyDescent="0.35">
      <c r="A10" s="15" t="s">
        <v>26</v>
      </c>
      <c r="B10" s="29">
        <v>30.1014441111035</v>
      </c>
      <c r="C10" s="29">
        <v>34.212022632748599</v>
      </c>
      <c r="D10" s="29">
        <v>36.442792559836803</v>
      </c>
      <c r="E10" s="29">
        <v>39.902586983540402</v>
      </c>
      <c r="F10" s="29">
        <v>43.335999999999999</v>
      </c>
      <c r="G10" s="29">
        <v>44.53</v>
      </c>
      <c r="H10" s="29"/>
      <c r="I10" s="126"/>
    </row>
    <row r="11" spans="1:9" ht="16" x14ac:dyDescent="0.35">
      <c r="A11" s="15" t="s">
        <v>27</v>
      </c>
      <c r="B11" s="29">
        <v>32.537239863104901</v>
      </c>
      <c r="C11" s="29">
        <v>33.621185901963599</v>
      </c>
      <c r="D11" s="29">
        <v>35.287503904264398</v>
      </c>
      <c r="E11" s="29">
        <v>39.576638837815601</v>
      </c>
      <c r="F11" s="29">
        <v>43.203000000000003</v>
      </c>
      <c r="G11" s="29">
        <v>43.95</v>
      </c>
      <c r="H11" s="29"/>
      <c r="I11" s="126"/>
    </row>
    <row r="12" spans="1:9" ht="16" x14ac:dyDescent="0.35">
      <c r="A12" s="15" t="s">
        <v>24</v>
      </c>
      <c r="B12" s="29">
        <v>27.751484417263001</v>
      </c>
      <c r="C12" s="29">
        <v>29.6407466275421</v>
      </c>
      <c r="D12" s="29">
        <v>36.4322797214462</v>
      </c>
      <c r="E12" s="29">
        <v>42.016545272058501</v>
      </c>
      <c r="F12" s="29">
        <v>43.128</v>
      </c>
      <c r="G12" s="29">
        <v>43.69</v>
      </c>
      <c r="H12" s="29"/>
      <c r="I12" s="126"/>
    </row>
    <row r="13" spans="1:9" ht="16" x14ac:dyDescent="0.35">
      <c r="A13" s="15" t="s">
        <v>32</v>
      </c>
      <c r="B13" s="29">
        <v>25.7969793643264</v>
      </c>
      <c r="C13" s="29">
        <v>27.904201062439899</v>
      </c>
      <c r="D13" s="29">
        <v>32.286982040208301</v>
      </c>
      <c r="E13" s="29">
        <v>38.0625631840011</v>
      </c>
      <c r="F13" s="29">
        <v>41.677999999999997</v>
      </c>
      <c r="G13" s="29">
        <v>42.43</v>
      </c>
      <c r="H13" s="29"/>
      <c r="I13" s="126"/>
    </row>
    <row r="14" spans="1:9" ht="16" x14ac:dyDescent="0.35">
      <c r="A14" s="15" t="s">
        <v>16</v>
      </c>
      <c r="B14" s="29">
        <v>34.667429665627203</v>
      </c>
      <c r="C14" s="29">
        <v>32.549292003139101</v>
      </c>
      <c r="D14" s="29">
        <v>34.998518309519604</v>
      </c>
      <c r="E14" s="29">
        <v>40.119390264559598</v>
      </c>
      <c r="F14" s="29">
        <v>42.338000000000001</v>
      </c>
      <c r="G14" s="29">
        <v>42.4</v>
      </c>
      <c r="H14" s="29"/>
      <c r="I14" s="126"/>
    </row>
    <row r="15" spans="1:9" ht="16" x14ac:dyDescent="0.35">
      <c r="A15" s="15" t="s">
        <v>30</v>
      </c>
      <c r="B15" s="29">
        <v>27.708700628366302</v>
      </c>
      <c r="C15" s="29">
        <v>26.0518565446685</v>
      </c>
      <c r="D15" s="29">
        <v>32.908049918475598</v>
      </c>
      <c r="E15" s="29">
        <v>39.6839382790549</v>
      </c>
      <c r="F15" s="29">
        <v>41.124000000000002</v>
      </c>
      <c r="G15" s="29">
        <v>42.34</v>
      </c>
      <c r="H15" s="29"/>
      <c r="I15" s="126"/>
    </row>
    <row r="16" spans="1:9" ht="16" x14ac:dyDescent="0.35">
      <c r="A16" s="15" t="s">
        <v>25</v>
      </c>
      <c r="B16" s="29">
        <v>31.673893866789001</v>
      </c>
      <c r="C16" s="29">
        <v>32.535875982949001</v>
      </c>
      <c r="D16" s="29">
        <v>37.154612421436802</v>
      </c>
      <c r="E16" s="29">
        <v>40.586821536700697</v>
      </c>
      <c r="F16" s="29">
        <v>42.298000000000002</v>
      </c>
      <c r="G16" s="29">
        <v>42.28</v>
      </c>
      <c r="H16" s="29"/>
      <c r="I16" s="126"/>
    </row>
    <row r="17" spans="1:9" ht="16" x14ac:dyDescent="0.35">
      <c r="A17" s="15" t="s">
        <v>28</v>
      </c>
      <c r="B17" s="29">
        <v>27.972512192954699</v>
      </c>
      <c r="C17" s="29">
        <v>28.571081307442601</v>
      </c>
      <c r="D17" s="29">
        <v>34.524347067682001</v>
      </c>
      <c r="E17" s="29">
        <v>41.1565238654591</v>
      </c>
      <c r="F17" s="29">
        <v>43.314</v>
      </c>
      <c r="G17" s="29">
        <v>42.2</v>
      </c>
      <c r="H17" s="29"/>
      <c r="I17" s="126"/>
    </row>
    <row r="18" spans="1:9" ht="16" x14ac:dyDescent="0.35">
      <c r="A18" s="15" t="s">
        <v>11</v>
      </c>
      <c r="B18" s="29">
        <v>24.3374623056703</v>
      </c>
      <c r="C18" s="29">
        <v>30.7589872445174</v>
      </c>
      <c r="D18" s="29">
        <v>33.351991540125198</v>
      </c>
      <c r="E18" s="29">
        <v>38.013882614500098</v>
      </c>
      <c r="F18" s="29">
        <v>39.585999999999999</v>
      </c>
      <c r="G18" s="29">
        <v>41.52</v>
      </c>
      <c r="H18" s="29"/>
      <c r="I18" s="126"/>
    </row>
    <row r="19" spans="1:9" ht="16" x14ac:dyDescent="0.35">
      <c r="A19" s="15" t="s">
        <v>22</v>
      </c>
      <c r="B19" s="29">
        <v>34.169546710266701</v>
      </c>
      <c r="C19" s="29">
        <v>35.368247206203698</v>
      </c>
      <c r="D19" s="29">
        <v>38.332222993645999</v>
      </c>
      <c r="E19" s="29">
        <v>40.732418479889702</v>
      </c>
      <c r="F19" s="29">
        <v>41.078000000000003</v>
      </c>
      <c r="G19" s="29">
        <v>41</v>
      </c>
      <c r="H19" s="29"/>
      <c r="I19" s="126"/>
    </row>
    <row r="20" spans="1:9" ht="16" x14ac:dyDescent="0.35">
      <c r="A20" s="15" t="s">
        <v>23</v>
      </c>
      <c r="B20" s="29">
        <v>34.886406939079201</v>
      </c>
      <c r="C20" s="29">
        <v>34.210079221078701</v>
      </c>
      <c r="D20" s="29">
        <v>35.759936251870201</v>
      </c>
      <c r="E20" s="29">
        <v>39.411041077129198</v>
      </c>
      <c r="F20" s="29">
        <v>40.466999999999999</v>
      </c>
      <c r="G20" s="29">
        <v>40.64</v>
      </c>
      <c r="H20" s="29"/>
      <c r="I20" s="126"/>
    </row>
    <row r="21" spans="1:9" ht="16" x14ac:dyDescent="0.35">
      <c r="A21" s="15" t="s">
        <v>7</v>
      </c>
      <c r="B21" s="29">
        <v>23.691745617357501</v>
      </c>
      <c r="C21" s="29">
        <v>19.160510549877898</v>
      </c>
      <c r="D21" s="29">
        <v>24.702152795781</v>
      </c>
      <c r="E21" s="29">
        <v>35.188026524355003</v>
      </c>
      <c r="F21" s="29">
        <v>38.421999999999997</v>
      </c>
      <c r="G21" s="29">
        <v>39.89</v>
      </c>
      <c r="H21" s="29"/>
      <c r="I21" s="126"/>
    </row>
    <row r="22" spans="1:9" ht="16" x14ac:dyDescent="0.35">
      <c r="A22" s="15" t="s">
        <v>9</v>
      </c>
      <c r="B22" s="29">
        <v>29.9891209940305</v>
      </c>
      <c r="C22" s="29">
        <v>28.312676814038799</v>
      </c>
      <c r="D22" s="29">
        <v>32.820891749361202</v>
      </c>
      <c r="E22" s="29">
        <v>37.155193800496498</v>
      </c>
      <c r="F22" s="29">
        <v>38.308</v>
      </c>
      <c r="G22" s="29">
        <v>39.1</v>
      </c>
      <c r="H22" s="29"/>
      <c r="I22" s="126"/>
    </row>
    <row r="23" spans="1:9" ht="16" x14ac:dyDescent="0.35">
      <c r="A23" s="9" t="s">
        <v>116</v>
      </c>
      <c r="B23" s="29">
        <v>20</v>
      </c>
      <c r="C23" s="29">
        <v>19.7</v>
      </c>
      <c r="D23" s="29">
        <v>29.3</v>
      </c>
      <c r="E23" s="29">
        <v>37.299999999999997</v>
      </c>
      <c r="F23" s="29">
        <v>42.225999999999999</v>
      </c>
      <c r="G23" s="29">
        <v>38.9</v>
      </c>
      <c r="H23" s="29"/>
      <c r="I23" s="126"/>
    </row>
    <row r="24" spans="1:9" ht="16" x14ac:dyDescent="0.35">
      <c r="A24" s="15" t="s">
        <v>31</v>
      </c>
      <c r="B24" s="29">
        <v>30.405763443940099</v>
      </c>
      <c r="C24" s="29">
        <v>27.473885560942399</v>
      </c>
      <c r="D24" s="29">
        <v>32.1326724732494</v>
      </c>
      <c r="E24" s="29">
        <v>36.9616193953402</v>
      </c>
      <c r="F24" s="29">
        <v>37.875</v>
      </c>
      <c r="G24" s="29">
        <v>37.9</v>
      </c>
      <c r="H24" s="29"/>
      <c r="I24" s="126"/>
    </row>
    <row r="25" spans="1:9" ht="16" x14ac:dyDescent="0.35">
      <c r="A25" s="15" t="s">
        <v>15</v>
      </c>
      <c r="B25" s="29">
        <v>19.214377171785198</v>
      </c>
      <c r="C25" s="29">
        <v>18.512466732616101</v>
      </c>
      <c r="D25" s="29">
        <v>22.421088020301202</v>
      </c>
      <c r="E25" s="29">
        <v>29.064444378510601</v>
      </c>
      <c r="F25" s="29">
        <v>33.481000000000002</v>
      </c>
      <c r="G25" s="29">
        <v>34.68</v>
      </c>
      <c r="H25" s="29"/>
      <c r="I25" s="128"/>
    </row>
    <row r="26" spans="1:9" ht="16" x14ac:dyDescent="0.35">
      <c r="A26" s="15" t="s">
        <v>33</v>
      </c>
      <c r="B26" s="29">
        <v>25.6569023715703</v>
      </c>
      <c r="C26" s="29">
        <v>27.410566339211702</v>
      </c>
      <c r="D26" s="29">
        <v>27.247436212489799</v>
      </c>
      <c r="E26" s="29">
        <v>29.887908149224302</v>
      </c>
      <c r="F26" s="29">
        <v>31.532</v>
      </c>
      <c r="G26" s="29">
        <v>33.799999999999997</v>
      </c>
      <c r="H26" s="29"/>
      <c r="I26" s="126"/>
    </row>
    <row r="27" spans="1:9" ht="16" x14ac:dyDescent="0.35">
      <c r="A27" s="15" t="s">
        <v>36</v>
      </c>
      <c r="B27" s="29">
        <v>19.688622306203701</v>
      </c>
      <c r="C27" s="29">
        <v>18.652909441263901</v>
      </c>
      <c r="D27" s="29">
        <v>21.8128833742871</v>
      </c>
      <c r="E27" s="29">
        <v>28.240136715854</v>
      </c>
      <c r="F27" s="29">
        <v>31.548999999999999</v>
      </c>
      <c r="G27" s="29">
        <v>33.57</v>
      </c>
      <c r="H27" s="98"/>
      <c r="I27" s="126"/>
    </row>
    <row r="28" spans="1:9" ht="16" x14ac:dyDescent="0.35">
      <c r="A28" s="15" t="s">
        <v>39</v>
      </c>
      <c r="B28" s="29">
        <v>18.682372819225499</v>
      </c>
      <c r="C28" s="29">
        <v>16.606355501924501</v>
      </c>
      <c r="D28" s="29">
        <v>19.525326902954198</v>
      </c>
      <c r="E28" s="29">
        <v>25.783284525824101</v>
      </c>
      <c r="F28" s="29">
        <v>29.170999999999999</v>
      </c>
      <c r="G28" s="29">
        <v>30.6</v>
      </c>
      <c r="H28" s="29"/>
      <c r="I28" s="126"/>
    </row>
    <row r="29" spans="1:9" ht="16" x14ac:dyDescent="0.35">
      <c r="A29" s="15" t="s">
        <v>38</v>
      </c>
      <c r="B29" s="29">
        <v>19.527743516945499</v>
      </c>
      <c r="C29" s="29">
        <v>16.094622214375299</v>
      </c>
      <c r="D29" s="29">
        <v>19.7628353026731</v>
      </c>
      <c r="E29" s="29">
        <v>26.401601820647102</v>
      </c>
      <c r="F29" s="29">
        <v>29.538</v>
      </c>
      <c r="G29" s="29">
        <v>30.24</v>
      </c>
      <c r="H29" s="29"/>
      <c r="I29" s="126"/>
    </row>
    <row r="30" spans="1:9" ht="16" x14ac:dyDescent="0.35">
      <c r="A30" s="15" t="s">
        <v>37</v>
      </c>
      <c r="B30" s="29">
        <v>20.9388941954135</v>
      </c>
      <c r="C30" s="29">
        <v>18.820407712527</v>
      </c>
      <c r="D30" s="29">
        <v>20.1302969672507</v>
      </c>
      <c r="E30" s="29">
        <v>24.331179012039101</v>
      </c>
      <c r="F30" s="29">
        <v>27.620999999999999</v>
      </c>
      <c r="G30" s="29">
        <v>30.13</v>
      </c>
      <c r="H30" s="29"/>
      <c r="I30" s="126"/>
    </row>
    <row r="31" spans="1:9" ht="16" x14ac:dyDescent="0.35">
      <c r="A31" s="79" t="s">
        <v>34</v>
      </c>
      <c r="B31" s="98">
        <v>25.515438334504601</v>
      </c>
      <c r="C31" s="98">
        <v>23.497291665858299</v>
      </c>
      <c r="D31" s="98">
        <v>25.884326629397702</v>
      </c>
      <c r="E31" s="98">
        <v>30.112877164538801</v>
      </c>
      <c r="F31" s="160">
        <v>30.484000000000002</v>
      </c>
      <c r="G31" s="160">
        <v>30.06</v>
      </c>
      <c r="H31" s="29"/>
      <c r="I31" s="126"/>
    </row>
    <row r="32" spans="1:9" ht="16" x14ac:dyDescent="0.35">
      <c r="A32" s="15" t="s">
        <v>8</v>
      </c>
      <c r="B32" s="29">
        <v>21.251659431557201</v>
      </c>
      <c r="C32" s="29">
        <v>19.374571790413299</v>
      </c>
      <c r="D32" s="29">
        <v>21.098558499420001</v>
      </c>
      <c r="E32" s="29">
        <v>25.070586943090198</v>
      </c>
      <c r="F32" s="29">
        <v>28.425999999999998</v>
      </c>
      <c r="G32" s="29">
        <v>29.46</v>
      </c>
      <c r="H32" s="29"/>
      <c r="I32" s="126"/>
    </row>
    <row r="33" spans="1:9" ht="16" x14ac:dyDescent="0.35">
      <c r="A33" s="15" t="s">
        <v>41</v>
      </c>
      <c r="B33" s="29">
        <v>17.1871381541605</v>
      </c>
      <c r="C33" s="29">
        <v>17.189458726014099</v>
      </c>
      <c r="D33" s="29">
        <v>16.5440426771539</v>
      </c>
      <c r="E33" s="29">
        <v>21.707926126438</v>
      </c>
      <c r="F33" s="29">
        <v>23.771000000000001</v>
      </c>
      <c r="G33" s="29">
        <v>24.64</v>
      </c>
      <c r="H33" s="29"/>
      <c r="I33" s="126"/>
    </row>
    <row r="34" spans="1:9" ht="16" x14ac:dyDescent="0.35">
      <c r="A34" s="15" t="s">
        <v>40</v>
      </c>
      <c r="B34" s="29">
        <v>20.8467957113814</v>
      </c>
      <c r="C34" s="29">
        <v>19.354989457043501</v>
      </c>
      <c r="D34" s="29">
        <v>19.819484847709301</v>
      </c>
      <c r="E34" s="29">
        <v>23.941289336317102</v>
      </c>
      <c r="F34" s="29">
        <v>24.606000000000002</v>
      </c>
      <c r="G34" s="29">
        <v>24.09</v>
      </c>
      <c r="H34" s="29"/>
      <c r="I34" s="126"/>
    </row>
    <row r="35" spans="1:9" ht="16" x14ac:dyDescent="0.35">
      <c r="A35" s="18" t="s">
        <v>42</v>
      </c>
      <c r="B35" s="31">
        <v>17.9145054946251</v>
      </c>
      <c r="C35" s="31">
        <v>18.012436414009098</v>
      </c>
      <c r="D35" s="31">
        <v>16.8138753905972</v>
      </c>
      <c r="E35" s="31">
        <v>17.4716570769119</v>
      </c>
      <c r="F35" s="31">
        <v>19.466000000000001</v>
      </c>
      <c r="G35" s="31">
        <v>20.239999999999998</v>
      </c>
      <c r="H35" s="29"/>
      <c r="I35" s="126"/>
    </row>
    <row r="36" spans="1:9" ht="16" customHeight="1" x14ac:dyDescent="0.35">
      <c r="A36" s="155" t="s">
        <v>189</v>
      </c>
      <c r="B36" s="71"/>
      <c r="C36" s="71"/>
      <c r="D36" s="71"/>
      <c r="E36" s="71"/>
      <c r="F36" s="71"/>
      <c r="G36" s="71"/>
      <c r="H36" s="175"/>
    </row>
    <row r="37" spans="1:9" ht="16" x14ac:dyDescent="0.35">
      <c r="A37" s="156" t="s">
        <v>250</v>
      </c>
      <c r="B37" s="29"/>
      <c r="C37" s="29"/>
      <c r="D37" s="29"/>
      <c r="E37" s="29"/>
      <c r="F37" s="29"/>
      <c r="G37" s="29"/>
      <c r="H37" s="29"/>
    </row>
    <row r="38" spans="1:9" ht="16" x14ac:dyDescent="0.35">
      <c r="A38" s="77"/>
      <c r="B38" s="71"/>
      <c r="C38" s="71"/>
      <c r="D38" s="71"/>
      <c r="E38" s="71"/>
      <c r="F38" s="71"/>
      <c r="G38" s="71"/>
      <c r="H38" s="71"/>
    </row>
  </sheetData>
  <sortState xmlns:xlrd2="http://schemas.microsoft.com/office/spreadsheetml/2017/richdata2" ref="A4:G35">
    <sortCondition descending="1" ref="G4:G3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0000"/>
  </sheetPr>
  <dimension ref="A1:G41"/>
  <sheetViews>
    <sheetView rightToLeft="1" workbookViewId="0"/>
  </sheetViews>
  <sheetFormatPr defaultColWidth="9.1796875" defaultRowHeight="12.5" x14ac:dyDescent="0.25"/>
  <cols>
    <col min="1" max="1" width="20.453125" customWidth="1"/>
    <col min="2" max="5" width="12.453125" customWidth="1"/>
    <col min="6" max="6" width="16.1796875" customWidth="1"/>
    <col min="7" max="7" width="12.54296875" customWidth="1"/>
  </cols>
  <sheetData>
    <row r="1" spans="1:7" ht="19" x14ac:dyDescent="0.35">
      <c r="A1" s="157" t="s">
        <v>224</v>
      </c>
      <c r="F1" s="32"/>
    </row>
    <row r="2" spans="1:7" ht="14" x14ac:dyDescent="0.3">
      <c r="A2" s="43" t="s">
        <v>4</v>
      </c>
      <c r="B2" s="33"/>
      <c r="C2" s="33"/>
      <c r="D2" s="33"/>
      <c r="E2" s="33"/>
      <c r="F2" s="43"/>
    </row>
    <row r="3" spans="1:7" ht="15.75" customHeight="1" x14ac:dyDescent="0.35">
      <c r="A3" s="6"/>
      <c r="B3" s="44" t="s">
        <v>6</v>
      </c>
      <c r="C3" s="44"/>
      <c r="D3" s="44"/>
      <c r="E3" s="42"/>
      <c r="F3" s="6"/>
    </row>
    <row r="4" spans="1:7" ht="34.5" x14ac:dyDescent="0.35">
      <c r="A4" s="18" t="s">
        <v>124</v>
      </c>
      <c r="B4" s="16" t="s">
        <v>17</v>
      </c>
      <c r="C4" s="16" t="s">
        <v>18</v>
      </c>
      <c r="D4" s="16" t="s">
        <v>19</v>
      </c>
      <c r="E4" s="16" t="s">
        <v>83</v>
      </c>
      <c r="F4" s="16" t="s">
        <v>59</v>
      </c>
    </row>
    <row r="5" spans="1:7" ht="16" x14ac:dyDescent="0.35">
      <c r="A5" s="15" t="s">
        <v>60</v>
      </c>
      <c r="B5" s="29">
        <v>36.17748520429155</v>
      </c>
      <c r="C5" s="29">
        <v>21.748900212045445</v>
      </c>
      <c r="D5" s="29">
        <v>14.207044972623983</v>
      </c>
      <c r="E5" s="29">
        <v>4.1744469411653</v>
      </c>
      <c r="F5" s="68">
        <v>1</v>
      </c>
      <c r="G5" s="127"/>
    </row>
    <row r="6" spans="1:7" ht="16" x14ac:dyDescent="0.35">
      <c r="A6" s="15" t="s">
        <v>10</v>
      </c>
      <c r="B6" s="29">
        <v>29.222579757563654</v>
      </c>
      <c r="C6" s="29">
        <v>16.088577913808361</v>
      </c>
      <c r="D6" s="29">
        <v>10.112070848674319</v>
      </c>
      <c r="E6" s="29">
        <v>2.2335426928510502</v>
      </c>
      <c r="F6" s="68">
        <v>2</v>
      </c>
      <c r="G6" s="153"/>
    </row>
    <row r="7" spans="1:7" ht="16" x14ac:dyDescent="0.35">
      <c r="A7" s="15" t="s">
        <v>12</v>
      </c>
      <c r="B7" s="29">
        <v>23.283068343806988</v>
      </c>
      <c r="C7" s="29">
        <v>11.429625943348686</v>
      </c>
      <c r="D7" s="29">
        <v>7.4713052158613191</v>
      </c>
      <c r="E7" s="29">
        <v>1.2034347965803542</v>
      </c>
      <c r="F7" s="68">
        <v>7</v>
      </c>
      <c r="G7" s="153"/>
    </row>
    <row r="8" spans="1:7" ht="16" x14ac:dyDescent="0.35">
      <c r="A8" s="15" t="s">
        <v>20</v>
      </c>
      <c r="B8" s="29">
        <v>23.314692555771106</v>
      </c>
      <c r="C8" s="29">
        <v>11.851438353260914</v>
      </c>
      <c r="D8" s="29">
        <v>7.0952823003745138</v>
      </c>
      <c r="E8" s="29">
        <v>1.1574460626457774</v>
      </c>
      <c r="F8" s="68">
        <v>5</v>
      </c>
      <c r="G8" s="153"/>
    </row>
    <row r="9" spans="1:7" ht="16" x14ac:dyDescent="0.35">
      <c r="A9" s="9" t="s">
        <v>24</v>
      </c>
      <c r="B9" s="29">
        <v>23.245836591967578</v>
      </c>
      <c r="C9" s="29">
        <v>10.967106836835798</v>
      </c>
      <c r="D9" s="29">
        <v>5.9033183479200817</v>
      </c>
      <c r="E9" s="29">
        <v>1.1175208221607671</v>
      </c>
      <c r="F9" s="68">
        <v>8</v>
      </c>
      <c r="G9" s="153"/>
    </row>
    <row r="10" spans="1:7" ht="16" x14ac:dyDescent="0.35">
      <c r="A10" s="9" t="s">
        <v>14</v>
      </c>
      <c r="B10" s="29">
        <v>23.305763156495324</v>
      </c>
      <c r="C10" s="29">
        <v>11.88494023985341</v>
      </c>
      <c r="D10" s="29">
        <v>7.3358749910175627</v>
      </c>
      <c r="E10" s="29">
        <v>1.5557737469632806</v>
      </c>
      <c r="F10" s="68">
        <v>6</v>
      </c>
      <c r="G10" s="153"/>
    </row>
    <row r="11" spans="1:7" ht="16" x14ac:dyDescent="0.35">
      <c r="A11" s="15" t="s">
        <v>26</v>
      </c>
      <c r="B11" s="29">
        <v>21.334669386518122</v>
      </c>
      <c r="C11" s="29">
        <v>8.9681963099926634</v>
      </c>
      <c r="D11" s="29">
        <v>4.9101977637900864</v>
      </c>
      <c r="E11" s="29">
        <v>0.79810160680424125</v>
      </c>
      <c r="F11" s="68">
        <v>21</v>
      </c>
      <c r="G11" s="153"/>
    </row>
    <row r="12" spans="1:7" ht="16" x14ac:dyDescent="0.35">
      <c r="A12" s="15" t="s">
        <v>27</v>
      </c>
      <c r="B12" s="29">
        <v>20.692369587991578</v>
      </c>
      <c r="C12" s="29">
        <v>10.703510081016763</v>
      </c>
      <c r="D12" s="29">
        <v>5.9210799805397283</v>
      </c>
      <c r="E12" s="29">
        <v>0.90575112529609425</v>
      </c>
      <c r="F12" s="68">
        <v>28</v>
      </c>
      <c r="G12" s="153"/>
    </row>
    <row r="13" spans="1:7" ht="16" x14ac:dyDescent="0.35">
      <c r="A13" s="15" t="s">
        <v>22</v>
      </c>
      <c r="B13" s="29">
        <v>21.667787120239989</v>
      </c>
      <c r="C13" s="29">
        <v>10.391488427643928</v>
      </c>
      <c r="D13" s="29">
        <v>6.1269795504143216</v>
      </c>
      <c r="E13" s="29">
        <v>1.3837143659529016</v>
      </c>
      <c r="F13" s="68">
        <v>19</v>
      </c>
      <c r="G13" s="153"/>
    </row>
    <row r="14" spans="1:7" ht="16" x14ac:dyDescent="0.35">
      <c r="A14" s="15" t="s">
        <v>16</v>
      </c>
      <c r="B14" s="29">
        <v>20.495739220262347</v>
      </c>
      <c r="C14" s="29">
        <v>8.9501673620541862</v>
      </c>
      <c r="D14" s="29">
        <v>4.4907802214726456</v>
      </c>
      <c r="E14" s="29">
        <v>0.71544831350829496</v>
      </c>
      <c r="F14" s="68">
        <v>32</v>
      </c>
      <c r="G14" s="153"/>
    </row>
    <row r="15" spans="1:7" ht="16" x14ac:dyDescent="0.35">
      <c r="A15" s="15" t="s">
        <v>28</v>
      </c>
      <c r="B15" s="29">
        <v>20.627548350558872</v>
      </c>
      <c r="C15" s="29">
        <v>10.141056374121741</v>
      </c>
      <c r="D15" s="29">
        <v>5.3119194536255687</v>
      </c>
      <c r="E15" s="29">
        <v>0.84841324610928825</v>
      </c>
      <c r="F15" s="68">
        <v>29</v>
      </c>
      <c r="G15" s="153"/>
    </row>
    <row r="16" spans="1:7" ht="16" x14ac:dyDescent="0.35">
      <c r="A16" s="15" t="s">
        <v>78</v>
      </c>
      <c r="B16" s="29">
        <v>20.809094427158016</v>
      </c>
      <c r="C16" s="29">
        <v>10.343277939706024</v>
      </c>
      <c r="D16" s="29">
        <v>6.419740382916185</v>
      </c>
      <c r="E16" s="29">
        <v>1.2356529461371726</v>
      </c>
      <c r="F16" s="68">
        <v>26</v>
      </c>
      <c r="G16" s="153"/>
    </row>
    <row r="17" spans="1:7" ht="16" x14ac:dyDescent="0.35">
      <c r="A17" s="15" t="s">
        <v>25</v>
      </c>
      <c r="B17" s="29">
        <v>20.423392230869208</v>
      </c>
      <c r="C17" s="29">
        <v>9.4684946389328655</v>
      </c>
      <c r="D17" s="29">
        <v>5.0327220463324869</v>
      </c>
      <c r="E17" s="29">
        <v>0.86947022509101268</v>
      </c>
      <c r="F17" s="68">
        <v>33</v>
      </c>
      <c r="G17" s="153"/>
    </row>
    <row r="18" spans="1:7" ht="16" x14ac:dyDescent="0.35">
      <c r="A18" s="15" t="s">
        <v>21</v>
      </c>
      <c r="B18" s="29">
        <v>20.503458798436249</v>
      </c>
      <c r="C18" s="29">
        <v>10.121521653196107</v>
      </c>
      <c r="D18" s="29">
        <v>6.0837527139804823</v>
      </c>
      <c r="E18" s="29">
        <v>1.2387878663131158</v>
      </c>
      <c r="F18" s="68">
        <v>31</v>
      </c>
      <c r="G18" s="153"/>
    </row>
    <row r="19" spans="1:7" ht="16" x14ac:dyDescent="0.35">
      <c r="A19" s="15" t="s">
        <v>79</v>
      </c>
      <c r="B19" s="29">
        <v>19.90841920344533</v>
      </c>
      <c r="C19" s="29">
        <v>9.4129389414631106</v>
      </c>
      <c r="D19" s="29">
        <v>5.503887856877915</v>
      </c>
      <c r="E19" s="29">
        <v>1.2103360914340739</v>
      </c>
      <c r="F19" s="68">
        <v>37</v>
      </c>
      <c r="G19" s="153"/>
    </row>
    <row r="20" spans="1:7" ht="16" x14ac:dyDescent="0.35">
      <c r="A20" s="15" t="s">
        <v>32</v>
      </c>
      <c r="B20" s="29">
        <v>20.504972176250863</v>
      </c>
      <c r="C20" s="29">
        <v>9.3864755310522678</v>
      </c>
      <c r="D20" s="29">
        <v>5.6203334571236772</v>
      </c>
      <c r="E20" s="29">
        <v>1.6973011420282342</v>
      </c>
      <c r="F20" s="68">
        <v>30</v>
      </c>
      <c r="G20" s="153"/>
    </row>
    <row r="21" spans="1:7" ht="16" x14ac:dyDescent="0.35">
      <c r="A21" s="15" t="s">
        <v>30</v>
      </c>
      <c r="B21" s="29">
        <v>19.308730891851511</v>
      </c>
      <c r="C21" s="29">
        <v>7.3285024600133655</v>
      </c>
      <c r="D21" s="29">
        <v>4.0792833997070224</v>
      </c>
      <c r="E21" s="29">
        <v>0.80432745502451353</v>
      </c>
      <c r="F21" s="68">
        <v>40</v>
      </c>
      <c r="G21" s="153"/>
    </row>
    <row r="22" spans="1:7" ht="16" x14ac:dyDescent="0.35">
      <c r="A22" s="15" t="s">
        <v>23</v>
      </c>
      <c r="B22" s="29">
        <v>19.064261834765798</v>
      </c>
      <c r="C22" s="29">
        <v>9.4699597367032702</v>
      </c>
      <c r="D22" s="29">
        <v>5.3459613219454667</v>
      </c>
      <c r="E22" s="29">
        <v>1.1995996271358194</v>
      </c>
      <c r="F22" s="68">
        <v>41</v>
      </c>
      <c r="G22" s="153"/>
    </row>
    <row r="23" spans="1:7" ht="16" x14ac:dyDescent="0.35">
      <c r="A23" s="9" t="s">
        <v>9</v>
      </c>
      <c r="B23" s="29">
        <v>18.122090181777217</v>
      </c>
      <c r="C23" s="29">
        <v>7.7661415912598954</v>
      </c>
      <c r="D23" s="29">
        <v>4.2904438011794905</v>
      </c>
      <c r="E23" s="29">
        <v>0.84491602107932673</v>
      </c>
      <c r="F23" s="68">
        <v>46</v>
      </c>
      <c r="G23" s="153"/>
    </row>
    <row r="24" spans="1:7" ht="16" x14ac:dyDescent="0.35">
      <c r="A24" s="15" t="s">
        <v>35</v>
      </c>
      <c r="B24" s="29">
        <v>18.375495132021221</v>
      </c>
      <c r="C24" s="29">
        <v>7.6959012486167167</v>
      </c>
      <c r="D24" s="29">
        <v>4.5495994877359358</v>
      </c>
      <c r="E24" s="29">
        <v>0.77786942577424401</v>
      </c>
      <c r="F24" s="68">
        <v>44</v>
      </c>
      <c r="G24" s="153"/>
    </row>
    <row r="25" spans="1:7" ht="16" x14ac:dyDescent="0.35">
      <c r="A25" s="9" t="s">
        <v>11</v>
      </c>
      <c r="B25" s="29">
        <v>17.242370159207983</v>
      </c>
      <c r="C25" s="29">
        <v>6.2108566281827553</v>
      </c>
      <c r="D25" s="29">
        <v>4.0246759981300766</v>
      </c>
      <c r="E25" s="29">
        <v>0.71180595318991591</v>
      </c>
      <c r="F25" s="68">
        <v>55</v>
      </c>
      <c r="G25" s="153"/>
    </row>
    <row r="26" spans="1:7" ht="16" x14ac:dyDescent="0.35">
      <c r="A26" s="15" t="s">
        <v>29</v>
      </c>
      <c r="B26" s="29">
        <v>15.431155203462026</v>
      </c>
      <c r="C26" s="29">
        <v>7.0720822512545869</v>
      </c>
      <c r="D26" s="29">
        <v>4.1544213210688641</v>
      </c>
      <c r="E26" s="29">
        <v>0.79952837368540608</v>
      </c>
      <c r="F26" s="68">
        <v>66</v>
      </c>
      <c r="G26" s="153"/>
    </row>
    <row r="27" spans="1:7" ht="16" x14ac:dyDescent="0.35">
      <c r="A27" s="168" t="s">
        <v>7</v>
      </c>
      <c r="B27" s="169">
        <v>14.114816174783225</v>
      </c>
      <c r="C27" s="169">
        <v>4.7321039900024378</v>
      </c>
      <c r="D27" s="169">
        <v>2.3901274450495289</v>
      </c>
      <c r="E27" s="169">
        <v>0.30786923008631217</v>
      </c>
      <c r="F27" s="170">
        <v>76</v>
      </c>
      <c r="G27" s="153"/>
    </row>
    <row r="28" spans="1:7" ht="16" x14ac:dyDescent="0.35">
      <c r="A28" s="168" t="s">
        <v>33</v>
      </c>
      <c r="B28" s="169">
        <v>12.663170551780157</v>
      </c>
      <c r="C28" s="169">
        <v>5.4367923261384306</v>
      </c>
      <c r="D28" s="169">
        <v>2.995732880338267</v>
      </c>
      <c r="E28" s="169">
        <v>0.47918092991897121</v>
      </c>
      <c r="F28" s="170">
        <v>83</v>
      </c>
      <c r="G28" s="153"/>
    </row>
    <row r="29" spans="1:7" ht="16" x14ac:dyDescent="0.35">
      <c r="A29" s="168" t="s">
        <v>116</v>
      </c>
      <c r="B29" s="29">
        <v>13.696645051873663</v>
      </c>
      <c r="C29" s="29">
        <v>5.1787977440107182</v>
      </c>
      <c r="D29" s="29">
        <v>2.9695669716903503</v>
      </c>
      <c r="E29" s="29">
        <v>0.69702645002002384</v>
      </c>
      <c r="F29" s="68">
        <v>78</v>
      </c>
      <c r="G29" s="153"/>
    </row>
    <row r="30" spans="1:7" ht="16" x14ac:dyDescent="0.35">
      <c r="A30" s="171" t="s">
        <v>34</v>
      </c>
      <c r="B30" s="160">
        <v>12.144253113848727</v>
      </c>
      <c r="C30" s="160">
        <v>5.2963571562072254</v>
      </c>
      <c r="D30" s="160">
        <v>2.9231555395663245</v>
      </c>
      <c r="E30" s="160">
        <v>0.54198091447597996</v>
      </c>
      <c r="F30" s="161">
        <v>87</v>
      </c>
      <c r="G30" s="153"/>
    </row>
    <row r="31" spans="1:7" ht="16" x14ac:dyDescent="0.35">
      <c r="A31" s="15" t="s">
        <v>15</v>
      </c>
      <c r="B31" s="29">
        <v>10.51340689907118</v>
      </c>
      <c r="C31" s="29">
        <v>3.8843190995909334</v>
      </c>
      <c r="D31" s="29">
        <v>1.9643604066924818</v>
      </c>
      <c r="E31" s="29">
        <v>0.25287969934504062</v>
      </c>
      <c r="F31" s="68">
        <v>99</v>
      </c>
      <c r="G31" s="153"/>
    </row>
    <row r="32" spans="1:7" ht="16" x14ac:dyDescent="0.35">
      <c r="A32" s="15" t="s">
        <v>36</v>
      </c>
      <c r="B32" s="29">
        <v>9.3071489795442552</v>
      </c>
      <c r="C32" s="29">
        <v>3.1774498497687911</v>
      </c>
      <c r="D32" s="29">
        <v>1.5583068838033702</v>
      </c>
      <c r="E32" s="29">
        <v>0.17867062675208784</v>
      </c>
      <c r="F32" s="68">
        <v>108</v>
      </c>
      <c r="G32" s="153"/>
    </row>
    <row r="33" spans="1:7" ht="16" x14ac:dyDescent="0.35">
      <c r="A33" s="15" t="s">
        <v>38</v>
      </c>
      <c r="B33" s="29">
        <v>8.0642245939965598</v>
      </c>
      <c r="C33" s="29">
        <v>2.565884002717211</v>
      </c>
      <c r="D33" s="29">
        <v>1.2387455075103688</v>
      </c>
      <c r="E33" s="29">
        <v>0.10196285579088052</v>
      </c>
      <c r="F33" s="68">
        <v>121</v>
      </c>
      <c r="G33" s="153"/>
    </row>
    <row r="34" spans="1:7" ht="16" x14ac:dyDescent="0.35">
      <c r="A34" s="15" t="s">
        <v>8</v>
      </c>
      <c r="B34" s="29">
        <v>6.8036955384822893</v>
      </c>
      <c r="C34" s="29">
        <v>2.1309143100454828</v>
      </c>
      <c r="D34" s="29">
        <v>0.91594689755282555</v>
      </c>
      <c r="E34" s="29">
        <v>5.5350435948506208E-2</v>
      </c>
      <c r="F34" s="68">
        <v>137</v>
      </c>
      <c r="G34" s="153"/>
    </row>
    <row r="35" spans="1:7" ht="16" x14ac:dyDescent="0.35">
      <c r="A35" s="15" t="s">
        <v>37</v>
      </c>
      <c r="B35" s="29">
        <v>7.3249521790961429</v>
      </c>
      <c r="C35" s="29">
        <v>2.357593680581632</v>
      </c>
      <c r="D35" s="29">
        <v>1.0438360222507035</v>
      </c>
      <c r="E35" s="29">
        <v>7.2217805409212799E-2</v>
      </c>
      <c r="F35" s="68">
        <v>130</v>
      </c>
      <c r="G35" s="153"/>
    </row>
    <row r="36" spans="1:7" ht="16" x14ac:dyDescent="0.35">
      <c r="A36" s="15" t="s">
        <v>40</v>
      </c>
      <c r="B36" s="29">
        <v>5.3588131164493102</v>
      </c>
      <c r="C36" s="29">
        <v>1.4160999069620706</v>
      </c>
      <c r="D36" s="29">
        <v>0.5936380386377611</v>
      </c>
      <c r="E36" s="29">
        <v>4.8531804512266546E-2</v>
      </c>
      <c r="F36" s="68">
        <v>157</v>
      </c>
      <c r="G36" s="153"/>
    </row>
    <row r="37" spans="1:7" ht="16" x14ac:dyDescent="0.35">
      <c r="A37" s="15" t="s">
        <v>41</v>
      </c>
      <c r="B37" s="29">
        <v>4.0468521066111913</v>
      </c>
      <c r="C37" s="29">
        <v>1.3662657183606037</v>
      </c>
      <c r="D37" s="29">
        <v>0.62408922533958655</v>
      </c>
      <c r="E37" s="29">
        <v>4.6235512842576647E-2</v>
      </c>
      <c r="F37" s="68">
        <v>180</v>
      </c>
      <c r="G37" s="153"/>
    </row>
    <row r="38" spans="1:7" ht="16" x14ac:dyDescent="0.35">
      <c r="A38" s="18" t="s">
        <v>42</v>
      </c>
      <c r="B38" s="31">
        <v>3.3082442979728834</v>
      </c>
      <c r="C38" s="31">
        <v>0.89025008346545376</v>
      </c>
      <c r="D38" s="31">
        <v>0.32926945459495299</v>
      </c>
      <c r="E38" s="31">
        <v>1.4922578691744593E-2</v>
      </c>
      <c r="F38" s="69">
        <v>201</v>
      </c>
      <c r="G38" s="153"/>
    </row>
    <row r="39" spans="1:7" ht="16" x14ac:dyDescent="0.35">
      <c r="A39" s="5" t="s">
        <v>172</v>
      </c>
      <c r="B39" s="29"/>
      <c r="C39" s="29"/>
      <c r="D39" s="29"/>
      <c r="E39" s="29"/>
      <c r="F39" s="29"/>
      <c r="G39" s="153"/>
    </row>
    <row r="40" spans="1:7" ht="16" x14ac:dyDescent="0.35">
      <c r="A40" s="48" t="s">
        <v>61</v>
      </c>
      <c r="B40" s="29"/>
      <c r="C40" s="29"/>
      <c r="D40" s="29"/>
      <c r="E40" s="29"/>
      <c r="F40" s="29"/>
      <c r="G40" s="153"/>
    </row>
    <row r="41" spans="1:7" ht="28.5" x14ac:dyDescent="0.35">
      <c r="A41" s="164" t="s">
        <v>225</v>
      </c>
      <c r="B41" s="71"/>
      <c r="C41" s="71"/>
      <c r="D41" s="71"/>
      <c r="E41" s="71"/>
      <c r="F41" s="71"/>
      <c r="G41" s="153"/>
    </row>
  </sheetData>
  <sortState xmlns:xlrd2="http://schemas.microsoft.com/office/spreadsheetml/2017/richdata2" ref="A5:F38">
    <sortCondition ref="F5:F38"/>
    <sortCondition ref="A5:A38"/>
  </sortState>
  <phoneticPr fontId="0" type="noConversion"/>
  <pageMargins left="0.75" right="0.75" top="1" bottom="1" header="0.5" footer="0.5"/>
  <pageSetup paperSize="9" orientation="portrait" r:id="rId1"/>
  <headerFooter alignWithMargins="0">
    <oddFooter>&amp;L&amp;F&amp;C&amp;P
&amp;D&amp;R&amp;A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">
    <tabColor rgb="FFFF0000"/>
  </sheetPr>
  <dimension ref="A1:S38"/>
  <sheetViews>
    <sheetView rightToLeft="1" topLeftCell="D1" workbookViewId="0">
      <selection activeCell="D1" sqref="D1"/>
    </sheetView>
  </sheetViews>
  <sheetFormatPr defaultRowHeight="16" x14ac:dyDescent="0.35"/>
  <cols>
    <col min="1" max="1" width="8.6328125" hidden="1" customWidth="1"/>
    <col min="2" max="2" width="9.36328125" hidden="1" customWidth="1"/>
    <col min="3" max="3" width="15.36328125" hidden="1" customWidth="1"/>
    <col min="4" max="4" width="13" customWidth="1"/>
    <col min="5" max="5" width="10.81640625" style="8" customWidth="1"/>
    <col min="6" max="6" width="7.1796875" style="8" customWidth="1"/>
    <col min="7" max="7" width="1.453125" style="8" customWidth="1"/>
    <col min="8" max="8" width="10.81640625" style="8" customWidth="1"/>
    <col min="9" max="9" width="7.1796875" style="8" customWidth="1"/>
    <col min="10" max="10" width="1.453125" style="8" customWidth="1"/>
    <col min="11" max="11" width="10.81640625" style="8" customWidth="1"/>
    <col min="12" max="12" width="7.1796875" style="8" customWidth="1"/>
    <col min="13" max="13" width="1.453125" style="8" customWidth="1"/>
    <col min="14" max="14" width="10" style="8" customWidth="1"/>
    <col min="15" max="15" width="7.1796875" style="8" customWidth="1"/>
    <col min="16" max="16" width="11" bestFit="1" customWidth="1"/>
    <col min="19" max="19" width="16.453125" customWidth="1"/>
  </cols>
  <sheetData>
    <row r="1" spans="1:16" x14ac:dyDescent="0.35">
      <c r="D1" s="131" t="s">
        <v>109</v>
      </c>
    </row>
    <row r="2" spans="1:16" x14ac:dyDescent="0.35">
      <c r="D2" s="20"/>
      <c r="G2" s="14"/>
      <c r="J2" s="14"/>
      <c r="M2" s="14"/>
    </row>
    <row r="3" spans="1:16" x14ac:dyDescent="0.35">
      <c r="D3" s="23"/>
      <c r="E3" s="54">
        <v>1950</v>
      </c>
      <c r="F3" s="54"/>
      <c r="G3" s="59"/>
      <c r="H3" s="54">
        <v>1980</v>
      </c>
      <c r="I3" s="54"/>
      <c r="J3" s="59"/>
      <c r="K3" s="54">
        <v>2000</v>
      </c>
      <c r="L3" s="54"/>
      <c r="M3" s="59"/>
      <c r="N3" s="172">
        <v>2023</v>
      </c>
      <c r="O3" s="54"/>
    </row>
    <row r="4" spans="1:16" ht="17.25" customHeight="1" x14ac:dyDescent="0.35">
      <c r="A4" s="24" t="s">
        <v>89</v>
      </c>
      <c r="B4" s="24" t="s">
        <v>90</v>
      </c>
      <c r="C4" s="24" t="s">
        <v>107</v>
      </c>
      <c r="D4" s="18" t="s">
        <v>124</v>
      </c>
      <c r="E4" s="11" t="s">
        <v>5</v>
      </c>
      <c r="F4" s="12" t="s">
        <v>4</v>
      </c>
      <c r="G4" s="11"/>
      <c r="H4" s="11" t="s">
        <v>5</v>
      </c>
      <c r="I4" s="12" t="s">
        <v>4</v>
      </c>
      <c r="J4" s="11"/>
      <c r="K4" s="11" t="s">
        <v>5</v>
      </c>
      <c r="L4" s="12" t="s">
        <v>4</v>
      </c>
      <c r="M4" s="11"/>
      <c r="N4" s="11" t="s">
        <v>5</v>
      </c>
      <c r="O4" s="12" t="s">
        <v>4</v>
      </c>
      <c r="P4" s="24"/>
    </row>
    <row r="5" spans="1:16" x14ac:dyDescent="0.35">
      <c r="A5">
        <v>3</v>
      </c>
      <c r="B5">
        <v>1</v>
      </c>
      <c r="C5">
        <v>6934.9999999999991</v>
      </c>
      <c r="D5" s="9" t="s">
        <v>78</v>
      </c>
      <c r="E5" s="83">
        <v>721.24</v>
      </c>
      <c r="F5" s="83">
        <v>10.4</v>
      </c>
      <c r="G5" s="55"/>
      <c r="H5" s="83">
        <v>1162.546</v>
      </c>
      <c r="I5" s="83">
        <v>15.4</v>
      </c>
      <c r="J5" s="55"/>
      <c r="K5" s="83">
        <v>1257.17</v>
      </c>
      <c r="L5" s="83">
        <v>15.5</v>
      </c>
      <c r="M5" s="55"/>
      <c r="N5" s="83">
        <v>1860.5119999999999</v>
      </c>
      <c r="O5" s="83">
        <v>20.809094427158016</v>
      </c>
    </row>
    <row r="6" spans="1:16" x14ac:dyDescent="0.35">
      <c r="A6">
        <v>2</v>
      </c>
      <c r="B6">
        <v>2</v>
      </c>
      <c r="C6">
        <v>8219</v>
      </c>
      <c r="D6" s="9" t="s">
        <v>31</v>
      </c>
      <c r="E6" s="83">
        <v>665.73899999999992</v>
      </c>
      <c r="F6" s="83">
        <v>8.1</v>
      </c>
      <c r="G6" s="55"/>
      <c r="H6" s="83">
        <v>1405.2479999999998</v>
      </c>
      <c r="I6" s="83">
        <v>9.6</v>
      </c>
      <c r="J6" s="55"/>
      <c r="K6" s="83">
        <v>2335.85</v>
      </c>
      <c r="L6" s="83">
        <v>12.3</v>
      </c>
      <c r="M6" s="55"/>
      <c r="N6" s="83">
        <v>4415.4629999999997</v>
      </c>
      <c r="O6" s="83">
        <v>16.686577605839439</v>
      </c>
    </row>
    <row r="7" spans="1:16" x14ac:dyDescent="0.35">
      <c r="A7">
        <v>29</v>
      </c>
      <c r="B7">
        <v>3</v>
      </c>
      <c r="C7">
        <v>2239</v>
      </c>
      <c r="D7" s="9" t="s">
        <v>29</v>
      </c>
      <c r="E7" s="83">
        <v>183.59799999999998</v>
      </c>
      <c r="F7" s="83">
        <v>8.1999999999999993</v>
      </c>
      <c r="G7" s="55"/>
      <c r="H7" s="83">
        <v>305.97000000000003</v>
      </c>
      <c r="I7" s="83">
        <v>10.5</v>
      </c>
      <c r="J7" s="55"/>
      <c r="K7" s="83">
        <v>423.52600000000001</v>
      </c>
      <c r="L7" s="83">
        <v>13.2</v>
      </c>
      <c r="M7" s="55"/>
      <c r="N7" s="83">
        <v>527.16899999999998</v>
      </c>
      <c r="O7" s="83">
        <v>15.431155203462026</v>
      </c>
    </row>
    <row r="8" spans="1:16" x14ac:dyDescent="0.35">
      <c r="A8">
        <v>17</v>
      </c>
      <c r="B8">
        <v>4</v>
      </c>
      <c r="C8">
        <v>47104</v>
      </c>
      <c r="D8" s="9" t="s">
        <v>14</v>
      </c>
      <c r="E8" s="83">
        <v>3909.6320000000001</v>
      </c>
      <c r="F8" s="83">
        <v>8.3000000000000007</v>
      </c>
      <c r="G8" s="55"/>
      <c r="H8" s="83">
        <v>7392.8540000000003</v>
      </c>
      <c r="I8" s="83">
        <v>13.1</v>
      </c>
      <c r="J8" s="55"/>
      <c r="K8" s="83">
        <v>10646.120999999999</v>
      </c>
      <c r="L8" s="83">
        <v>18.399999999999999</v>
      </c>
      <c r="M8" s="55"/>
      <c r="N8" s="83">
        <v>14221.609</v>
      </c>
      <c r="O8" s="83">
        <v>23.305763156495324</v>
      </c>
    </row>
    <row r="9" spans="1:16" x14ac:dyDescent="0.35">
      <c r="A9">
        <v>1</v>
      </c>
      <c r="B9">
        <v>5</v>
      </c>
      <c r="C9">
        <v>17149.999999999996</v>
      </c>
      <c r="D9" s="9" t="s">
        <v>33</v>
      </c>
      <c r="E9" s="83">
        <v>720.3</v>
      </c>
      <c r="F9" s="83">
        <v>4.2</v>
      </c>
      <c r="G9" s="55"/>
      <c r="H9" s="83">
        <v>2275.614</v>
      </c>
      <c r="I9" s="83">
        <v>8.1</v>
      </c>
      <c r="J9" s="55"/>
      <c r="K9" s="83">
        <v>3820.5439999999999</v>
      </c>
      <c r="L9" s="83">
        <v>10.199999999999999</v>
      </c>
      <c r="M9" s="55"/>
      <c r="N9" s="83">
        <v>5903.8040000000001</v>
      </c>
      <c r="O9" s="83">
        <v>12.663170551780157</v>
      </c>
    </row>
    <row r="10" spans="1:16" x14ac:dyDescent="0.35">
      <c r="A10">
        <v>28</v>
      </c>
      <c r="B10">
        <v>6</v>
      </c>
      <c r="C10">
        <v>157813</v>
      </c>
      <c r="D10" s="9" t="s">
        <v>9</v>
      </c>
      <c r="E10" s="83">
        <v>13098.479000000001</v>
      </c>
      <c r="F10" s="83">
        <v>8.3000000000000007</v>
      </c>
      <c r="G10" s="55"/>
      <c r="H10" s="83">
        <v>25862.703999999998</v>
      </c>
      <c r="I10" s="83">
        <v>11.2</v>
      </c>
      <c r="J10" s="55"/>
      <c r="K10" s="83">
        <v>35073.703999999998</v>
      </c>
      <c r="L10" s="83">
        <v>12.4</v>
      </c>
      <c r="M10" s="55"/>
      <c r="N10" s="83">
        <v>61554.419000000002</v>
      </c>
      <c r="O10" s="83">
        <v>18.122090181777217</v>
      </c>
    </row>
    <row r="11" spans="1:16" x14ac:dyDescent="0.35">
      <c r="A11">
        <v>4</v>
      </c>
      <c r="B11">
        <v>7</v>
      </c>
      <c r="C11">
        <v>8628</v>
      </c>
      <c r="D11" s="9" t="s">
        <v>79</v>
      </c>
      <c r="E11" s="83">
        <v>949.08</v>
      </c>
      <c r="F11" s="83">
        <v>11</v>
      </c>
      <c r="G11" s="55"/>
      <c r="H11" s="83">
        <v>1415.2320000000002</v>
      </c>
      <c r="I11" s="83">
        <v>14.4</v>
      </c>
      <c r="J11" s="55"/>
      <c r="K11" s="83">
        <v>1728.251</v>
      </c>
      <c r="L11" s="83">
        <v>16.8</v>
      </c>
      <c r="M11" s="55"/>
      <c r="N11" s="83">
        <v>2371.8159999999998</v>
      </c>
      <c r="O11" s="83">
        <v>19.90841920344533</v>
      </c>
    </row>
    <row r="12" spans="1:16" x14ac:dyDescent="0.35">
      <c r="A12">
        <v>5</v>
      </c>
      <c r="B12">
        <v>8</v>
      </c>
      <c r="C12">
        <v>53975</v>
      </c>
      <c r="D12" s="9" t="s">
        <v>15</v>
      </c>
      <c r="E12" s="83">
        <v>1619.25</v>
      </c>
      <c r="F12" s="83">
        <v>3</v>
      </c>
      <c r="G12" s="55"/>
      <c r="H12" s="83">
        <v>4986.2149999999992</v>
      </c>
      <c r="I12" s="83">
        <v>4.0999999999999996</v>
      </c>
      <c r="J12" s="55"/>
      <c r="K12" s="83">
        <v>9287.3209999999999</v>
      </c>
      <c r="L12" s="83">
        <v>5.3</v>
      </c>
      <c r="M12" s="55"/>
      <c r="N12" s="83">
        <v>22991.743999999999</v>
      </c>
      <c r="O12" s="83">
        <v>10.51340689907118</v>
      </c>
    </row>
    <row r="13" spans="1:16" x14ac:dyDescent="0.35">
      <c r="A13">
        <v>27</v>
      </c>
      <c r="B13">
        <v>9</v>
      </c>
      <c r="C13">
        <v>50616</v>
      </c>
      <c r="D13" s="9" t="s">
        <v>23</v>
      </c>
      <c r="E13" s="83">
        <v>5415.9119999999994</v>
      </c>
      <c r="F13" s="83">
        <v>10.7</v>
      </c>
      <c r="G13" s="55"/>
      <c r="H13" s="83">
        <v>8390.7860000000001</v>
      </c>
      <c r="I13" s="83">
        <v>14.9</v>
      </c>
      <c r="J13" s="55"/>
      <c r="K13" s="83">
        <v>9273.0609999999997</v>
      </c>
      <c r="L13" s="83">
        <v>15.7</v>
      </c>
      <c r="M13" s="55"/>
      <c r="N13" s="83">
        <v>12990.099</v>
      </c>
      <c r="O13" s="83">
        <v>19.064261834765798</v>
      </c>
    </row>
    <row r="14" spans="1:16" x14ac:dyDescent="0.35">
      <c r="A14">
        <v>12</v>
      </c>
      <c r="B14">
        <v>10</v>
      </c>
      <c r="C14">
        <v>68376</v>
      </c>
      <c r="D14" s="9" t="s">
        <v>12</v>
      </c>
      <c r="E14" s="83">
        <v>6632.4719999999998</v>
      </c>
      <c r="F14" s="83">
        <v>9.6999999999999993</v>
      </c>
      <c r="G14" s="55"/>
      <c r="H14" s="83">
        <v>12213.083999999999</v>
      </c>
      <c r="I14" s="83">
        <v>15.6</v>
      </c>
      <c r="J14" s="55"/>
      <c r="K14" s="83">
        <v>13521.224</v>
      </c>
      <c r="L14" s="83">
        <v>16.5</v>
      </c>
      <c r="M14" s="55"/>
      <c r="N14" s="83">
        <v>19609.043000000001</v>
      </c>
      <c r="O14" s="83">
        <v>23.283068343806988</v>
      </c>
    </row>
    <row r="15" spans="1:16" x14ac:dyDescent="0.35">
      <c r="A15">
        <v>9</v>
      </c>
      <c r="B15">
        <v>11</v>
      </c>
      <c r="C15">
        <v>4271</v>
      </c>
      <c r="D15" s="9" t="s">
        <v>25</v>
      </c>
      <c r="E15" s="83">
        <v>388.661</v>
      </c>
      <c r="F15" s="83">
        <v>9.1</v>
      </c>
      <c r="G15" s="55"/>
      <c r="H15" s="83">
        <v>737.71199999999999</v>
      </c>
      <c r="I15" s="83">
        <v>14.4</v>
      </c>
      <c r="J15" s="55"/>
      <c r="K15" s="83">
        <v>791.19600000000003</v>
      </c>
      <c r="L15" s="83">
        <v>14.8</v>
      </c>
      <c r="M15" s="55"/>
      <c r="N15" s="83">
        <v>1226.7170000000001</v>
      </c>
      <c r="O15" s="83">
        <v>20.627548350558872</v>
      </c>
    </row>
    <row r="16" spans="1:16" x14ac:dyDescent="0.35">
      <c r="A16">
        <v>24</v>
      </c>
      <c r="B16">
        <v>12</v>
      </c>
      <c r="C16">
        <v>13683.000000000002</v>
      </c>
      <c r="D16" s="9" t="s">
        <v>37</v>
      </c>
      <c r="E16" s="83">
        <v>492.58800000000002</v>
      </c>
      <c r="F16" s="83">
        <v>3.6</v>
      </c>
      <c r="G16" s="55"/>
      <c r="H16" s="83">
        <v>901.2940000000001</v>
      </c>
      <c r="I16" s="83">
        <v>3.1</v>
      </c>
      <c r="J16" s="55"/>
      <c r="K16" s="83">
        <v>2004.0809999999999</v>
      </c>
      <c r="L16" s="83">
        <v>4.4000000000000004</v>
      </c>
      <c r="M16" s="55"/>
      <c r="N16" s="83">
        <v>4379.9920000000002</v>
      </c>
      <c r="O16" s="83">
        <v>7.3249521790961429</v>
      </c>
    </row>
    <row r="17" spans="1:19" x14ac:dyDescent="0.35">
      <c r="A17">
        <v>19</v>
      </c>
      <c r="B17">
        <v>13</v>
      </c>
      <c r="C17">
        <v>18859</v>
      </c>
      <c r="D17" s="9" t="s">
        <v>35</v>
      </c>
      <c r="E17" s="83">
        <v>565.77</v>
      </c>
      <c r="F17" s="83">
        <v>3</v>
      </c>
      <c r="G17" s="109"/>
      <c r="H17" s="83">
        <v>1448.7119999999998</v>
      </c>
      <c r="I17" s="83">
        <v>3.8</v>
      </c>
      <c r="J17" s="55"/>
      <c r="K17" s="83">
        <v>3403.556</v>
      </c>
      <c r="L17" s="83">
        <v>7.3</v>
      </c>
      <c r="M17" s="55"/>
      <c r="N17" s="83">
        <v>9549.1839999999993</v>
      </c>
      <c r="O17" s="83">
        <v>18.375495132021221</v>
      </c>
    </row>
    <row r="18" spans="1:19" x14ac:dyDescent="0.35">
      <c r="A18">
        <v>15</v>
      </c>
      <c r="B18">
        <v>14</v>
      </c>
      <c r="C18">
        <v>371857</v>
      </c>
      <c r="D18" s="9" t="s">
        <v>8</v>
      </c>
      <c r="E18" s="83">
        <v>11527.566999999999</v>
      </c>
      <c r="F18" s="83">
        <v>3.1</v>
      </c>
      <c r="G18" s="55"/>
      <c r="H18" s="83">
        <v>24788.7</v>
      </c>
      <c r="I18" s="83">
        <v>3.6</v>
      </c>
      <c r="J18" s="55"/>
      <c r="K18" s="83">
        <v>44543.902000000002</v>
      </c>
      <c r="L18" s="83">
        <v>4.4000000000000004</v>
      </c>
      <c r="M18" s="55"/>
      <c r="N18" s="83">
        <v>95195.918999999994</v>
      </c>
      <c r="O18" s="83">
        <v>6.8036955384822893</v>
      </c>
    </row>
    <row r="19" spans="1:19" x14ac:dyDescent="0.35">
      <c r="A19">
        <v>14</v>
      </c>
      <c r="B19">
        <v>15</v>
      </c>
      <c r="C19">
        <v>9338</v>
      </c>
      <c r="D19" s="9" t="s">
        <v>26</v>
      </c>
      <c r="E19" s="83">
        <v>681.67399999999998</v>
      </c>
      <c r="F19" s="83">
        <v>7.3</v>
      </c>
      <c r="G19" s="55"/>
      <c r="H19" s="83">
        <v>1434.7380000000003</v>
      </c>
      <c r="I19" s="83">
        <v>13.4</v>
      </c>
      <c r="J19" s="55"/>
      <c r="K19" s="83">
        <v>1509.796</v>
      </c>
      <c r="L19" s="83">
        <v>14.9</v>
      </c>
      <c r="M19" s="55"/>
      <c r="N19" s="83">
        <v>2109.11</v>
      </c>
      <c r="O19" s="83">
        <v>21.334669386518122</v>
      </c>
    </row>
    <row r="20" spans="1:19" s="13" customFormat="1" x14ac:dyDescent="0.35">
      <c r="A20">
        <v>13</v>
      </c>
      <c r="B20">
        <v>16</v>
      </c>
      <c r="C20">
        <v>7566</v>
      </c>
      <c r="D20" s="9" t="s">
        <v>20</v>
      </c>
      <c r="E20" s="83">
        <v>514.48799999999994</v>
      </c>
      <c r="F20" s="83">
        <v>6.8</v>
      </c>
      <c r="G20" s="55"/>
      <c r="H20" s="83">
        <v>1263.2329999999999</v>
      </c>
      <c r="I20" s="83">
        <v>13.1</v>
      </c>
      <c r="J20" s="55"/>
      <c r="K20" s="83">
        <v>1840.9069999999999</v>
      </c>
      <c r="L20" s="83">
        <v>17.399999999999999</v>
      </c>
      <c r="M20" s="55"/>
      <c r="N20" s="83">
        <v>2447.482</v>
      </c>
      <c r="O20" s="83">
        <v>23.314692555771106</v>
      </c>
      <c r="P20"/>
      <c r="Q20"/>
      <c r="R20"/>
      <c r="S20"/>
    </row>
    <row r="21" spans="1:19" x14ac:dyDescent="0.35">
      <c r="A21">
        <v>18</v>
      </c>
      <c r="B21">
        <v>17</v>
      </c>
      <c r="C21">
        <v>83625.000000000015</v>
      </c>
      <c r="D21" s="9" t="s">
        <v>10</v>
      </c>
      <c r="E21" s="83">
        <v>4097.6250000000009</v>
      </c>
      <c r="F21" s="83">
        <v>4.9000000000000004</v>
      </c>
      <c r="G21" s="55"/>
      <c r="H21" s="83">
        <v>10512.63</v>
      </c>
      <c r="I21" s="83">
        <v>9</v>
      </c>
      <c r="J21" s="55"/>
      <c r="K21" s="83">
        <v>21690.835999999999</v>
      </c>
      <c r="L21" s="83">
        <v>17.100000000000001</v>
      </c>
      <c r="M21" s="55"/>
      <c r="N21" s="83">
        <v>36153.953000000001</v>
      </c>
      <c r="O21" s="83">
        <v>29.222579757563654</v>
      </c>
    </row>
    <row r="22" spans="1:19" x14ac:dyDescent="0.35">
      <c r="A22">
        <v>16</v>
      </c>
      <c r="B22">
        <v>18</v>
      </c>
      <c r="C22">
        <v>1258</v>
      </c>
      <c r="D22" s="13" t="s">
        <v>34</v>
      </c>
      <c r="E22" s="111">
        <v>49.061999999999998</v>
      </c>
      <c r="F22" s="111">
        <v>3.9</v>
      </c>
      <c r="G22" s="112"/>
      <c r="H22" s="111">
        <v>323.70399999999995</v>
      </c>
      <c r="I22" s="111">
        <v>8.6</v>
      </c>
      <c r="J22" s="81"/>
      <c r="K22" s="111">
        <v>598.98299999999995</v>
      </c>
      <c r="L22" s="111">
        <v>9.8000000000000007</v>
      </c>
      <c r="M22" s="81"/>
      <c r="N22" s="165">
        <v>1124.0999999999999</v>
      </c>
      <c r="O22" s="165">
        <v>12.144253113848727</v>
      </c>
    </row>
    <row r="23" spans="1:19" s="9" customFormat="1" x14ac:dyDescent="0.35">
      <c r="A23">
        <v>10</v>
      </c>
      <c r="B23">
        <v>19</v>
      </c>
      <c r="C23">
        <v>21834</v>
      </c>
      <c r="D23" s="9" t="s">
        <v>40</v>
      </c>
      <c r="E23" s="83">
        <v>655.02</v>
      </c>
      <c r="F23" s="83">
        <v>3</v>
      </c>
      <c r="G23" s="55"/>
      <c r="H23" s="83">
        <v>1703.2860000000001</v>
      </c>
      <c r="I23" s="83">
        <v>3.9</v>
      </c>
      <c r="J23" s="55"/>
      <c r="K23" s="83">
        <v>2441.1480000000001</v>
      </c>
      <c r="L23" s="83">
        <v>3.7</v>
      </c>
      <c r="M23" s="55"/>
      <c r="N23" s="83">
        <v>5870.4040000000005</v>
      </c>
      <c r="O23" s="83">
        <v>5.3588131164493102</v>
      </c>
      <c r="P23"/>
      <c r="Q23"/>
      <c r="R23"/>
      <c r="S23"/>
    </row>
    <row r="24" spans="1:19" x14ac:dyDescent="0.35">
      <c r="A24">
        <v>20</v>
      </c>
      <c r="B24">
        <v>20</v>
      </c>
      <c r="C24">
        <v>27740.999999999996</v>
      </c>
      <c r="D24" s="9" t="s">
        <v>39</v>
      </c>
      <c r="E24" s="83">
        <v>970.93499999999995</v>
      </c>
      <c r="F24" s="83">
        <v>3.5</v>
      </c>
      <c r="G24" s="55"/>
      <c r="H24" s="83">
        <v>2565.0250000000001</v>
      </c>
      <c r="I24" s="83">
        <v>3.7</v>
      </c>
      <c r="J24" s="55"/>
      <c r="K24" s="83">
        <v>4946.3770000000004</v>
      </c>
      <c r="L24" s="83">
        <v>5</v>
      </c>
      <c r="M24" s="55"/>
      <c r="N24" s="83">
        <v>10416.618</v>
      </c>
      <c r="O24" s="83">
        <v>8.0204624229095529</v>
      </c>
    </row>
    <row r="25" spans="1:19" x14ac:dyDescent="0.35">
      <c r="A25">
        <v>21</v>
      </c>
      <c r="B25">
        <v>21</v>
      </c>
      <c r="C25">
        <v>8953</v>
      </c>
      <c r="D25" s="9" t="s">
        <v>38</v>
      </c>
      <c r="E25" s="83">
        <v>259.637</v>
      </c>
      <c r="F25" s="83">
        <v>2.9</v>
      </c>
      <c r="G25" s="55"/>
      <c r="H25" s="83">
        <v>821.81400000000008</v>
      </c>
      <c r="I25" s="83">
        <v>4.2</v>
      </c>
      <c r="J25" s="55"/>
      <c r="K25" s="83">
        <v>1462.769</v>
      </c>
      <c r="L25" s="83">
        <v>5.2</v>
      </c>
      <c r="M25" s="55"/>
      <c r="N25" s="83">
        <v>2989.2</v>
      </c>
      <c r="O25" s="83">
        <v>8.0642245939965598</v>
      </c>
    </row>
    <row r="26" spans="1:19" x14ac:dyDescent="0.35">
      <c r="A26">
        <v>7</v>
      </c>
      <c r="B26">
        <v>22</v>
      </c>
      <c r="C26">
        <v>554760</v>
      </c>
      <c r="D26" s="9" t="s">
        <v>7</v>
      </c>
      <c r="E26" s="83">
        <v>24964.2</v>
      </c>
      <c r="F26" s="83">
        <v>4.5</v>
      </c>
      <c r="G26" s="55"/>
      <c r="H26" s="83">
        <v>46947.219000000005</v>
      </c>
      <c r="I26" s="83">
        <v>4.7</v>
      </c>
      <c r="J26" s="55"/>
      <c r="K26" s="83">
        <v>86350.198999999993</v>
      </c>
      <c r="L26" s="83">
        <v>6.8</v>
      </c>
      <c r="M26" s="55"/>
      <c r="N26" s="83">
        <v>199462.51500000001</v>
      </c>
      <c r="O26" s="83">
        <v>14.114816174783225</v>
      </c>
    </row>
    <row r="27" spans="1:19" x14ac:dyDescent="0.35">
      <c r="B27">
        <v>23</v>
      </c>
      <c r="C27">
        <v>1022</v>
      </c>
      <c r="D27" s="9" t="s">
        <v>116</v>
      </c>
      <c r="E27" s="83">
        <v>24.528000000000002</v>
      </c>
      <c r="F27" s="83">
        <v>2.4</v>
      </c>
      <c r="G27" s="55"/>
      <c r="H27" s="83">
        <v>113.5</v>
      </c>
      <c r="I27" s="83">
        <v>4.7</v>
      </c>
      <c r="J27" s="55"/>
      <c r="K27" s="83">
        <v>248.02</v>
      </c>
      <c r="L27" s="83">
        <v>6.1</v>
      </c>
      <c r="M27" s="55"/>
      <c r="N27" s="83">
        <v>818.42700000000002</v>
      </c>
      <c r="O27" s="83">
        <v>13.696645051873663</v>
      </c>
    </row>
    <row r="28" spans="1:19" x14ac:dyDescent="0.35">
      <c r="A28">
        <v>22</v>
      </c>
      <c r="B28">
        <v>24</v>
      </c>
      <c r="C28">
        <v>24823.999999999996</v>
      </c>
      <c r="D28" s="9" t="s">
        <v>32</v>
      </c>
      <c r="E28" s="83">
        <v>1290.848</v>
      </c>
      <c r="F28" s="83">
        <v>5.2</v>
      </c>
      <c r="G28" s="55"/>
      <c r="H28" s="83">
        <v>3592.9739999999997</v>
      </c>
      <c r="I28" s="83">
        <v>10.1</v>
      </c>
      <c r="J28" s="55"/>
      <c r="K28" s="83">
        <v>4743.8100000000004</v>
      </c>
      <c r="L28" s="83">
        <v>12.3</v>
      </c>
      <c r="M28" s="55"/>
      <c r="N28" s="83">
        <v>7557.875</v>
      </c>
      <c r="O28" s="83">
        <v>19.308730891851511</v>
      </c>
    </row>
    <row r="29" spans="1:19" x14ac:dyDescent="0.35">
      <c r="A29">
        <v>8</v>
      </c>
      <c r="B29">
        <v>25</v>
      </c>
      <c r="C29">
        <v>8924.9999999999982</v>
      </c>
      <c r="D29" s="9" t="s">
        <v>27</v>
      </c>
      <c r="E29" s="83">
        <v>740.77499999999998</v>
      </c>
      <c r="F29" s="83">
        <v>8.3000000000000007</v>
      </c>
      <c r="G29" s="55"/>
      <c r="H29" s="83">
        <v>1378.056</v>
      </c>
      <c r="I29" s="83">
        <v>13.4</v>
      </c>
      <c r="J29" s="55"/>
      <c r="K29" s="83">
        <v>1418.596</v>
      </c>
      <c r="L29" s="83">
        <v>13.8</v>
      </c>
      <c r="M29" s="55"/>
      <c r="N29" s="83">
        <v>2219.7730000000001</v>
      </c>
      <c r="O29" s="83">
        <v>20.495739220262347</v>
      </c>
    </row>
    <row r="30" spans="1:19" x14ac:dyDescent="0.35">
      <c r="A30">
        <v>11</v>
      </c>
      <c r="B30">
        <v>26</v>
      </c>
      <c r="C30">
        <v>41829</v>
      </c>
      <c r="D30" s="9" t="s">
        <v>16</v>
      </c>
      <c r="E30" s="83">
        <v>4768.5060000000003</v>
      </c>
      <c r="F30" s="83">
        <v>11.4</v>
      </c>
      <c r="G30" s="55"/>
      <c r="H30" s="83">
        <v>7543.2</v>
      </c>
      <c r="I30" s="83">
        <v>14</v>
      </c>
      <c r="J30" s="55"/>
      <c r="K30" s="83">
        <v>9632.8209999999999</v>
      </c>
      <c r="L30" s="83">
        <v>15.8</v>
      </c>
      <c r="M30" s="55"/>
      <c r="N30" s="83">
        <v>14785.179</v>
      </c>
      <c r="O30" s="83">
        <v>21.667787120239989</v>
      </c>
    </row>
    <row r="31" spans="1:19" x14ac:dyDescent="0.35">
      <c r="A31">
        <v>6</v>
      </c>
      <c r="B31">
        <v>27</v>
      </c>
      <c r="C31">
        <v>13737</v>
      </c>
      <c r="D31" s="9" t="s">
        <v>30</v>
      </c>
      <c r="E31" s="83">
        <v>1057.749</v>
      </c>
      <c r="F31" s="83">
        <v>7.7</v>
      </c>
      <c r="G31" s="55"/>
      <c r="H31" s="83">
        <v>2304.5039999999999</v>
      </c>
      <c r="I31" s="83">
        <v>9.4</v>
      </c>
      <c r="J31" s="55"/>
      <c r="K31" s="83">
        <v>4095.721</v>
      </c>
      <c r="L31" s="83">
        <v>13.2</v>
      </c>
      <c r="M31" s="55"/>
      <c r="N31" s="83">
        <v>7897.8459999999995</v>
      </c>
      <c r="O31" s="83">
        <v>20.504972176250863</v>
      </c>
    </row>
    <row r="32" spans="1:19" x14ac:dyDescent="0.35">
      <c r="A32">
        <v>23</v>
      </c>
      <c r="B32">
        <v>28</v>
      </c>
      <c r="C32">
        <v>102702</v>
      </c>
      <c r="D32" s="9" t="s">
        <v>11</v>
      </c>
      <c r="E32" s="83">
        <v>6367.5240000000003</v>
      </c>
      <c r="F32" s="83">
        <v>6.2</v>
      </c>
      <c r="G32" s="55"/>
      <c r="H32" s="83">
        <v>14142.81</v>
      </c>
      <c r="I32" s="83">
        <v>10.199999999999999</v>
      </c>
      <c r="J32" s="55"/>
      <c r="K32" s="83">
        <v>18384.248</v>
      </c>
      <c r="L32" s="83">
        <v>12.5</v>
      </c>
      <c r="M32" s="55"/>
      <c r="N32" s="83">
        <v>24398.864000000001</v>
      </c>
      <c r="O32" s="83">
        <v>17.242370159207983</v>
      </c>
    </row>
    <row r="33" spans="1:15" x14ac:dyDescent="0.35">
      <c r="A33">
        <v>25</v>
      </c>
      <c r="B33">
        <v>29</v>
      </c>
      <c r="C33">
        <v>7014</v>
      </c>
      <c r="D33" s="9" t="s">
        <v>22</v>
      </c>
      <c r="E33" s="83">
        <v>722.44200000000012</v>
      </c>
      <c r="F33" s="83">
        <v>10.3</v>
      </c>
      <c r="G33" s="55"/>
      <c r="H33" s="83">
        <v>1354.53</v>
      </c>
      <c r="I33" s="83">
        <v>16.3</v>
      </c>
      <c r="J33" s="55"/>
      <c r="K33" s="83">
        <v>1530.547</v>
      </c>
      <c r="L33" s="83">
        <v>17.2</v>
      </c>
      <c r="M33" s="55"/>
      <c r="N33" s="83">
        <v>2180.2179999999998</v>
      </c>
      <c r="O33" s="83">
        <v>20.692369587991578</v>
      </c>
    </row>
    <row r="34" spans="1:15" x14ac:dyDescent="0.35">
      <c r="A34">
        <v>26</v>
      </c>
      <c r="B34">
        <v>30</v>
      </c>
      <c r="C34">
        <v>21484</v>
      </c>
      <c r="D34" s="11" t="s">
        <v>36</v>
      </c>
      <c r="E34" s="84">
        <v>687.48800000000006</v>
      </c>
      <c r="F34" s="84">
        <v>3.2</v>
      </c>
      <c r="G34" s="56"/>
      <c r="H34" s="84">
        <v>2130.5359999999996</v>
      </c>
      <c r="I34" s="84">
        <v>4.5999999999999996</v>
      </c>
      <c r="J34" s="56"/>
      <c r="K34" s="84">
        <v>3651.9749999999999</v>
      </c>
      <c r="L34" s="84">
        <v>5.4</v>
      </c>
      <c r="M34" s="56"/>
      <c r="N34" s="84">
        <v>7780.17</v>
      </c>
      <c r="O34" s="84">
        <v>9.3071489795442552</v>
      </c>
    </row>
    <row r="35" spans="1:15" x14ac:dyDescent="0.35">
      <c r="D35" s="110" t="s">
        <v>173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</row>
    <row r="36" spans="1:15" x14ac:dyDescent="0.35">
      <c r="D36" s="130" t="s">
        <v>91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</row>
    <row r="37" spans="1:15" ht="15.75" customHeight="1" x14ac:dyDescent="0.35">
      <c r="D37" s="20"/>
    </row>
    <row r="38" spans="1:15" x14ac:dyDescent="0.35">
      <c r="D38" s="57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</row>
  </sheetData>
  <sortState xmlns:xlrd2="http://schemas.microsoft.com/office/spreadsheetml/2017/richdata2" ref="A5:P33">
    <sortCondition ref="D5:D33"/>
  </sortState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8">
    <tabColor rgb="FFFF0000"/>
  </sheetPr>
  <dimension ref="A1:Q38"/>
  <sheetViews>
    <sheetView rightToLeft="1" topLeftCell="C1" workbookViewId="0">
      <selection activeCell="C1" sqref="C1"/>
    </sheetView>
  </sheetViews>
  <sheetFormatPr defaultRowHeight="16" x14ac:dyDescent="0.35"/>
  <cols>
    <col min="1" max="1" width="11.453125" hidden="1" customWidth="1"/>
    <col min="2" max="2" width="18.36328125" hidden="1" customWidth="1"/>
    <col min="3" max="3" width="16.453125" customWidth="1"/>
    <col min="4" max="4" width="7.453125" style="8" hidden="1" customWidth="1"/>
    <col min="5" max="5" width="9.453125" style="8" hidden="1" customWidth="1"/>
    <col min="6" max="6" width="10.1796875" style="8" hidden="1" customWidth="1"/>
    <col min="7" max="7" width="9.453125" style="8" customWidth="1"/>
    <col min="8" max="8" width="13.54296875" style="8" customWidth="1"/>
    <col min="9" max="9" width="1.453125" style="8" customWidth="1"/>
    <col min="10" max="10" width="9.54296875" style="8" customWidth="1"/>
    <col min="11" max="11" width="13.54296875" style="8" customWidth="1"/>
    <col min="12" max="12" width="1.453125" style="8" customWidth="1"/>
    <col min="13" max="13" width="9.81640625" style="8" customWidth="1"/>
    <col min="14" max="14" width="13.54296875" style="8" customWidth="1"/>
    <col min="15" max="15" width="17" customWidth="1"/>
  </cols>
  <sheetData>
    <row r="1" spans="1:16" x14ac:dyDescent="0.35">
      <c r="C1" s="131" t="s">
        <v>110</v>
      </c>
    </row>
    <row r="2" spans="1:16" x14ac:dyDescent="0.35">
      <c r="C2" s="20" t="s">
        <v>117</v>
      </c>
      <c r="F2" s="14"/>
      <c r="I2" s="14"/>
      <c r="L2" s="14"/>
    </row>
    <row r="3" spans="1:16" x14ac:dyDescent="0.35">
      <c r="C3" s="23"/>
      <c r="D3" s="54">
        <v>1950</v>
      </c>
      <c r="E3" s="54"/>
      <c r="F3" s="59"/>
      <c r="G3" s="54">
        <v>1980</v>
      </c>
      <c r="H3" s="54"/>
      <c r="I3" s="59"/>
      <c r="J3" s="54">
        <v>2000</v>
      </c>
      <c r="K3" s="54"/>
      <c r="L3" s="59"/>
      <c r="M3" s="172">
        <v>2023</v>
      </c>
      <c r="N3" s="54"/>
    </row>
    <row r="4" spans="1:16" ht="48" x14ac:dyDescent="0.35">
      <c r="A4" s="24" t="s">
        <v>92</v>
      </c>
      <c r="B4" s="24" t="s">
        <v>90</v>
      </c>
      <c r="C4" s="18" t="s">
        <v>124</v>
      </c>
      <c r="D4" s="11" t="s">
        <v>17</v>
      </c>
      <c r="E4" s="12" t="s">
        <v>80</v>
      </c>
      <c r="F4" s="11"/>
      <c r="G4" s="11" t="s">
        <v>17</v>
      </c>
      <c r="H4" s="12" t="s">
        <v>80</v>
      </c>
      <c r="I4" s="11"/>
      <c r="J4" s="11" t="s">
        <v>17</v>
      </c>
      <c r="K4" s="12" t="s">
        <v>80</v>
      </c>
      <c r="L4" s="11"/>
      <c r="M4" s="11" t="s">
        <v>17</v>
      </c>
      <c r="N4" s="12" t="s">
        <v>80</v>
      </c>
      <c r="P4" s="24"/>
    </row>
    <row r="5" spans="1:16" x14ac:dyDescent="0.35">
      <c r="A5">
        <v>3</v>
      </c>
      <c r="B5">
        <v>1</v>
      </c>
      <c r="C5" s="9" t="s">
        <v>78</v>
      </c>
      <c r="D5" s="55">
        <v>100</v>
      </c>
      <c r="E5" s="55">
        <v>100</v>
      </c>
      <c r="F5" s="55"/>
      <c r="G5" s="55">
        <v>61.187122178470418</v>
      </c>
      <c r="H5" s="55">
        <v>8.8536409516943042</v>
      </c>
      <c r="I5" s="55"/>
      <c r="J5" s="55">
        <v>74.306749486994633</v>
      </c>
      <c r="K5" s="55">
        <v>16.992256669069931</v>
      </c>
      <c r="L5" s="55"/>
      <c r="M5" s="55">
        <v>157.96017969053295</v>
      </c>
      <c r="N5" s="55">
        <v>28.923720259553008</v>
      </c>
      <c r="O5" s="126"/>
    </row>
    <row r="6" spans="1:16" x14ac:dyDescent="0.35">
      <c r="A6">
        <v>2</v>
      </c>
      <c r="B6">
        <v>2</v>
      </c>
      <c r="C6" s="9" t="s">
        <v>31</v>
      </c>
      <c r="D6" s="55">
        <v>100</v>
      </c>
      <c r="E6" s="55">
        <v>100</v>
      </c>
      <c r="F6" s="55"/>
      <c r="G6" s="55">
        <v>111.08091909892615</v>
      </c>
      <c r="H6" s="55">
        <v>78.099525489718943</v>
      </c>
      <c r="I6" s="55"/>
      <c r="J6" s="55">
        <v>250.86572966282583</v>
      </c>
      <c r="K6" s="55">
        <v>131.81878574035773</v>
      </c>
      <c r="L6" s="55"/>
      <c r="M6" s="55">
        <v>563.24235173243574</v>
      </c>
      <c r="N6" s="55">
        <v>221.95116194184209</v>
      </c>
      <c r="O6" s="126"/>
    </row>
    <row r="7" spans="1:16" x14ac:dyDescent="0.35">
      <c r="A7">
        <v>29</v>
      </c>
      <c r="B7">
        <v>3</v>
      </c>
      <c r="C7" s="9" t="s">
        <v>29</v>
      </c>
      <c r="D7" s="55">
        <v>100</v>
      </c>
      <c r="E7" s="55">
        <v>100</v>
      </c>
      <c r="F7" s="55"/>
      <c r="G7" s="55">
        <v>66.652142180198069</v>
      </c>
      <c r="H7" s="55">
        <v>30.147387226440376</v>
      </c>
      <c r="I7" s="55"/>
      <c r="J7" s="55">
        <v>130.68116210416238</v>
      </c>
      <c r="K7" s="55">
        <v>43.804957570343909</v>
      </c>
      <c r="L7" s="55"/>
      <c r="M7" s="55">
        <v>187.13221276920228</v>
      </c>
      <c r="N7" s="55">
        <v>52.579901741849056</v>
      </c>
      <c r="O7" s="126"/>
    </row>
    <row r="8" spans="1:16" x14ac:dyDescent="0.35">
      <c r="A8">
        <v>17</v>
      </c>
      <c r="B8">
        <v>4</v>
      </c>
      <c r="C8" s="9" t="s">
        <v>14</v>
      </c>
      <c r="D8" s="55">
        <v>100</v>
      </c>
      <c r="E8" s="55">
        <v>100</v>
      </c>
      <c r="F8" s="55"/>
      <c r="G8" s="55">
        <v>89.09334689300681</v>
      </c>
      <c r="H8" s="55">
        <v>19.807235054347828</v>
      </c>
      <c r="I8" s="55"/>
      <c r="J8" s="55">
        <v>172.30493816297798</v>
      </c>
      <c r="K8" s="55">
        <v>22.674025560461956</v>
      </c>
      <c r="L8" s="55"/>
      <c r="M8" s="55">
        <v>263.75825141599006</v>
      </c>
      <c r="N8" s="55">
        <v>29.547076681385875</v>
      </c>
      <c r="O8" s="126"/>
    </row>
    <row r="9" spans="1:16" x14ac:dyDescent="0.35">
      <c r="A9">
        <v>1</v>
      </c>
      <c r="B9">
        <v>5</v>
      </c>
      <c r="C9" s="9" t="s">
        <v>33</v>
      </c>
      <c r="D9" s="55">
        <v>100</v>
      </c>
      <c r="E9" s="55">
        <v>100</v>
      </c>
      <c r="F9" s="55"/>
      <c r="G9" s="55">
        <v>215.92586422324035</v>
      </c>
      <c r="H9" s="55">
        <v>63.813411078717195</v>
      </c>
      <c r="I9" s="55"/>
      <c r="J9" s="55">
        <v>430.41010689990281</v>
      </c>
      <c r="K9" s="55">
        <v>117.70060058309038</v>
      </c>
      <c r="L9" s="55"/>
      <c r="M9" s="55">
        <v>719.63126475079844</v>
      </c>
      <c r="N9" s="55">
        <v>171.84750437317794</v>
      </c>
      <c r="O9" s="126"/>
    </row>
    <row r="10" spans="1:16" x14ac:dyDescent="0.35">
      <c r="A10">
        <v>28</v>
      </c>
      <c r="B10">
        <v>6</v>
      </c>
      <c r="C10" s="9" t="s">
        <v>9</v>
      </c>
      <c r="D10" s="55">
        <v>100</v>
      </c>
      <c r="E10" s="55">
        <v>100</v>
      </c>
      <c r="F10" s="55"/>
      <c r="G10" s="55">
        <v>97.448146460363802</v>
      </c>
      <c r="H10" s="55">
        <v>46.323179966162478</v>
      </c>
      <c r="I10" s="55"/>
      <c r="J10" s="55">
        <v>167.76928832729354</v>
      </c>
      <c r="K10" s="55">
        <v>78.801465658722663</v>
      </c>
      <c r="L10" s="55"/>
      <c r="M10" s="55">
        <v>369.93562382319345</v>
      </c>
      <c r="N10" s="55">
        <v>115.23266017374993</v>
      </c>
      <c r="O10" s="126"/>
    </row>
    <row r="11" spans="1:16" x14ac:dyDescent="0.35">
      <c r="A11">
        <v>4</v>
      </c>
      <c r="B11">
        <v>7</v>
      </c>
      <c r="C11" s="9" t="s">
        <v>79</v>
      </c>
      <c r="D11" s="55">
        <v>100</v>
      </c>
      <c r="E11" s="55">
        <v>100</v>
      </c>
      <c r="F11" s="55"/>
      <c r="G11" s="55">
        <v>49.116196737893553</v>
      </c>
      <c r="H11" s="55">
        <v>13.908205841446453</v>
      </c>
      <c r="I11" s="55"/>
      <c r="J11" s="55">
        <v>82.097504952164186</v>
      </c>
      <c r="K11" s="55">
        <v>18.957093184979144</v>
      </c>
      <c r="L11" s="55"/>
      <c r="M11" s="55">
        <v>149.9068571669406</v>
      </c>
      <c r="N11" s="55">
        <v>38.081050069541035</v>
      </c>
      <c r="O11" s="126"/>
    </row>
    <row r="12" spans="1:16" x14ac:dyDescent="0.35">
      <c r="A12">
        <v>5</v>
      </c>
      <c r="B12">
        <v>8</v>
      </c>
      <c r="C12" s="9" t="s">
        <v>15</v>
      </c>
      <c r="D12" s="55">
        <v>100</v>
      </c>
      <c r="E12" s="55">
        <v>100</v>
      </c>
      <c r="F12" s="55"/>
      <c r="G12" s="55">
        <v>207.93361123977144</v>
      </c>
      <c r="H12" s="55">
        <v>125.31727651690599</v>
      </c>
      <c r="I12" s="55"/>
      <c r="J12" s="55">
        <v>473.55695538057745</v>
      </c>
      <c r="K12" s="55">
        <v>226.66905233904586</v>
      </c>
      <c r="L12" s="55"/>
      <c r="M12" s="55">
        <v>1319.9008182800678</v>
      </c>
      <c r="N12" s="55">
        <v>305.16860954145437</v>
      </c>
      <c r="O12" s="126"/>
    </row>
    <row r="13" spans="1:16" x14ac:dyDescent="0.35">
      <c r="A13">
        <v>27</v>
      </c>
      <c r="B13">
        <v>9</v>
      </c>
      <c r="C13" s="9" t="s">
        <v>23</v>
      </c>
      <c r="D13" s="55">
        <v>100</v>
      </c>
      <c r="E13" s="55">
        <v>100</v>
      </c>
      <c r="F13" s="55"/>
      <c r="G13" s="55">
        <v>54.928403563425718</v>
      </c>
      <c r="H13" s="55">
        <v>11.257309941520468</v>
      </c>
      <c r="I13" s="55"/>
      <c r="J13" s="55">
        <v>71.218827041502905</v>
      </c>
      <c r="K13" s="55">
        <v>16.84046348980559</v>
      </c>
      <c r="L13" s="55"/>
      <c r="M13" s="55">
        <v>139.85062903533151</v>
      </c>
      <c r="N13" s="55">
        <v>34.618468468468457</v>
      </c>
      <c r="O13" s="126"/>
    </row>
    <row r="14" spans="1:16" x14ac:dyDescent="0.35">
      <c r="A14">
        <v>12</v>
      </c>
      <c r="B14">
        <v>10</v>
      </c>
      <c r="C14" s="9" t="s">
        <v>12</v>
      </c>
      <c r="D14" s="55">
        <v>100</v>
      </c>
      <c r="E14" s="55">
        <v>100</v>
      </c>
      <c r="F14" s="55"/>
      <c r="G14" s="55">
        <v>84.140754759311449</v>
      </c>
      <c r="H14" s="55">
        <v>14.497776997776999</v>
      </c>
      <c r="I14" s="55"/>
      <c r="J14" s="55">
        <v>103.86401932793687</v>
      </c>
      <c r="K14" s="55">
        <v>20.193737568737564</v>
      </c>
      <c r="L14" s="55"/>
      <c r="M14" s="55">
        <v>195.65210377066049</v>
      </c>
      <c r="N14" s="55">
        <v>23.17214227214226</v>
      </c>
      <c r="O14" s="126"/>
    </row>
    <row r="15" spans="1:16" x14ac:dyDescent="0.35">
      <c r="A15">
        <v>9</v>
      </c>
      <c r="B15">
        <v>11</v>
      </c>
      <c r="C15" s="9" t="s">
        <v>25</v>
      </c>
      <c r="D15" s="55">
        <v>100</v>
      </c>
      <c r="E15" s="55">
        <v>100</v>
      </c>
      <c r="F15" s="55"/>
      <c r="G15" s="55">
        <v>89.808599267742323</v>
      </c>
      <c r="H15" s="55">
        <v>19.948489815031607</v>
      </c>
      <c r="I15" s="55"/>
      <c r="J15" s="55">
        <v>103.56969183941791</v>
      </c>
      <c r="K15" s="55">
        <v>24.968766096932807</v>
      </c>
      <c r="L15" s="55"/>
      <c r="M15" s="55">
        <v>215.62647139795354</v>
      </c>
      <c r="N15" s="55">
        <v>39.241020838211192</v>
      </c>
      <c r="O15" s="126"/>
    </row>
    <row r="16" spans="1:16" x14ac:dyDescent="0.35">
      <c r="A16">
        <v>24</v>
      </c>
      <c r="B16">
        <v>12</v>
      </c>
      <c r="C16" s="9" t="s">
        <v>37</v>
      </c>
      <c r="D16" s="55">
        <v>100</v>
      </c>
      <c r="E16" s="55">
        <v>100</v>
      </c>
      <c r="F16" s="55"/>
      <c r="G16" s="55">
        <v>82.971164543188237</v>
      </c>
      <c r="H16" s="55">
        <v>112.48264269531536</v>
      </c>
      <c r="I16" s="55"/>
      <c r="J16" s="55">
        <v>306.84730444103383</v>
      </c>
      <c r="K16" s="55">
        <v>229.34369655777243</v>
      </c>
      <c r="L16" s="55"/>
      <c r="M16" s="55">
        <v>789.17959836618024</v>
      </c>
      <c r="N16" s="55">
        <v>337.00579551267992</v>
      </c>
      <c r="O16" s="126"/>
    </row>
    <row r="17" spans="1:17" x14ac:dyDescent="0.35">
      <c r="A17">
        <v>19</v>
      </c>
      <c r="B17">
        <v>13</v>
      </c>
      <c r="C17" s="9" t="s">
        <v>35</v>
      </c>
      <c r="D17" s="109">
        <v>100</v>
      </c>
      <c r="E17" s="109">
        <v>100</v>
      </c>
      <c r="F17" s="109"/>
      <c r="G17" s="55">
        <v>156.06023649186062</v>
      </c>
      <c r="H17" s="55">
        <v>102.15281828304788</v>
      </c>
      <c r="I17" s="55"/>
      <c r="J17" s="55">
        <v>501.57944040864663</v>
      </c>
      <c r="K17" s="55">
        <v>148.36333845909112</v>
      </c>
      <c r="L17" s="55"/>
      <c r="M17" s="55">
        <v>1587.8208459267898</v>
      </c>
      <c r="N17" s="55">
        <v>175.55516199162201</v>
      </c>
      <c r="O17" s="126"/>
    </row>
    <row r="18" spans="1:17" x14ac:dyDescent="0.35">
      <c r="A18">
        <v>15</v>
      </c>
      <c r="B18">
        <v>14</v>
      </c>
      <c r="C18" s="9" t="s">
        <v>8</v>
      </c>
      <c r="D18" s="55">
        <v>100</v>
      </c>
      <c r="E18" s="55">
        <v>100</v>
      </c>
      <c r="F18" s="55"/>
      <c r="G18" s="55">
        <v>115.03843785943732</v>
      </c>
      <c r="H18" s="55">
        <v>85.171988156737669</v>
      </c>
      <c r="I18" s="55"/>
      <c r="J18" s="55">
        <v>286.41199829938103</v>
      </c>
      <c r="K18" s="55">
        <v>170.61485920663051</v>
      </c>
      <c r="L18" s="55"/>
      <c r="M18" s="55">
        <v>725.811023262758</v>
      </c>
      <c r="N18" s="55">
        <v>276.26818508189979</v>
      </c>
      <c r="O18" s="126"/>
    </row>
    <row r="19" spans="1:17" x14ac:dyDescent="0.35">
      <c r="A19">
        <v>14</v>
      </c>
      <c r="B19">
        <v>15</v>
      </c>
      <c r="C19" s="9" t="s">
        <v>26</v>
      </c>
      <c r="D19" s="55">
        <v>100</v>
      </c>
      <c r="E19" s="55">
        <v>100</v>
      </c>
      <c r="F19" s="55"/>
      <c r="G19" s="55">
        <v>110.47274797043754</v>
      </c>
      <c r="H19" s="55">
        <v>14.660526879417436</v>
      </c>
      <c r="I19" s="55"/>
      <c r="J19" s="55">
        <v>121.48358306169813</v>
      </c>
      <c r="K19" s="55">
        <v>8.6680766759477326</v>
      </c>
      <c r="L19" s="55"/>
      <c r="M19" s="55">
        <v>209.40156145019469</v>
      </c>
      <c r="N19" s="55">
        <v>5.8667166416791705</v>
      </c>
      <c r="O19" s="126"/>
    </row>
    <row r="20" spans="1:17" s="13" customFormat="1" x14ac:dyDescent="0.35">
      <c r="A20">
        <v>13</v>
      </c>
      <c r="B20">
        <v>16</v>
      </c>
      <c r="C20" s="9" t="s">
        <v>20</v>
      </c>
      <c r="D20" s="55">
        <v>100</v>
      </c>
      <c r="E20" s="55">
        <v>100</v>
      </c>
      <c r="F20" s="55"/>
      <c r="G20" s="55">
        <v>145.53206294413087</v>
      </c>
      <c r="H20" s="55">
        <v>27.451757864129</v>
      </c>
      <c r="I20" s="55"/>
      <c r="J20" s="55">
        <v>257.81339895196777</v>
      </c>
      <c r="K20" s="55">
        <v>39.560005286809421</v>
      </c>
      <c r="L20" s="55"/>
      <c r="M20" s="55">
        <v>375.71216432647611</v>
      </c>
      <c r="N20" s="55">
        <v>38.746960084588935</v>
      </c>
      <c r="O20" s="126"/>
      <c r="P20"/>
      <c r="Q20"/>
    </row>
    <row r="21" spans="1:17" x14ac:dyDescent="0.35">
      <c r="A21">
        <v>18</v>
      </c>
      <c r="B21">
        <v>17</v>
      </c>
      <c r="C21" s="9" t="s">
        <v>10</v>
      </c>
      <c r="D21" s="55">
        <v>100</v>
      </c>
      <c r="E21" s="55">
        <v>100</v>
      </c>
      <c r="F21" s="55"/>
      <c r="G21" s="55">
        <v>156.55422348311515</v>
      </c>
      <c r="H21" s="55">
        <v>39.679521674140503</v>
      </c>
      <c r="I21" s="55"/>
      <c r="J21" s="55">
        <v>429.35141697934773</v>
      </c>
      <c r="K21" s="55">
        <v>51.544661285500752</v>
      </c>
      <c r="L21" s="55"/>
      <c r="M21" s="55">
        <v>782.31482871175365</v>
      </c>
      <c r="N21" s="55">
        <v>47.945277130044815</v>
      </c>
      <c r="O21" s="126"/>
    </row>
    <row r="22" spans="1:17" x14ac:dyDescent="0.35">
      <c r="A22">
        <v>16</v>
      </c>
      <c r="B22">
        <v>18</v>
      </c>
      <c r="C22" s="13" t="s">
        <v>34</v>
      </c>
      <c r="D22" s="107">
        <v>100</v>
      </c>
      <c r="E22" s="107">
        <v>100</v>
      </c>
      <c r="F22" s="107"/>
      <c r="G22" s="132">
        <v>559.78557743263616</v>
      </c>
      <c r="H22" s="132">
        <v>199.20508744038156</v>
      </c>
      <c r="I22" s="132"/>
      <c r="J22" s="132">
        <v>1120.8695120459827</v>
      </c>
      <c r="K22" s="132">
        <v>386.05484896661369</v>
      </c>
      <c r="L22" s="108"/>
      <c r="M22" s="162">
        <v>2191.1825853002324</v>
      </c>
      <c r="N22" s="162">
        <v>635.78934817170114</v>
      </c>
      <c r="O22" s="126"/>
    </row>
    <row r="23" spans="1:17" s="9" customFormat="1" x14ac:dyDescent="0.35">
      <c r="A23">
        <v>10</v>
      </c>
      <c r="B23">
        <v>19</v>
      </c>
      <c r="C23" s="9" t="s">
        <v>40</v>
      </c>
      <c r="D23" s="55">
        <v>100</v>
      </c>
      <c r="E23" s="55">
        <v>100</v>
      </c>
      <c r="F23" s="55"/>
      <c r="G23" s="55">
        <v>160.03572410002749</v>
      </c>
      <c r="H23" s="55">
        <v>100.02748007694422</v>
      </c>
      <c r="I23" s="55"/>
      <c r="J23" s="55">
        <v>272.68297151232031</v>
      </c>
      <c r="K23" s="55">
        <v>198.42699001557204</v>
      </c>
      <c r="L23" s="55"/>
      <c r="M23" s="55">
        <v>796.21752007572297</v>
      </c>
      <c r="N23" s="55">
        <v>401.72538243107078</v>
      </c>
      <c r="O23" s="126"/>
      <c r="P23"/>
      <c r="Q23"/>
    </row>
    <row r="24" spans="1:17" x14ac:dyDescent="0.35">
      <c r="A24">
        <v>20</v>
      </c>
      <c r="B24">
        <v>20</v>
      </c>
      <c r="C24" s="9" t="s">
        <v>39</v>
      </c>
      <c r="D24" s="55">
        <v>100</v>
      </c>
      <c r="E24" s="55">
        <v>100</v>
      </c>
      <c r="F24" s="55"/>
      <c r="G24" s="55">
        <v>164.18091839309534</v>
      </c>
      <c r="H24" s="55">
        <v>149.9008687502253</v>
      </c>
      <c r="I24" s="55"/>
      <c r="J24" s="55">
        <v>409.44471051100237</v>
      </c>
      <c r="K24" s="55">
        <v>260.2127536858801</v>
      </c>
      <c r="L24" s="55"/>
      <c r="M24" s="55">
        <v>972.84401118509493</v>
      </c>
      <c r="N24" s="55">
        <v>368.17176381529151</v>
      </c>
      <c r="O24" s="126"/>
    </row>
    <row r="25" spans="1:17" x14ac:dyDescent="0.35">
      <c r="A25">
        <v>21</v>
      </c>
      <c r="B25">
        <v>21</v>
      </c>
      <c r="C25" s="9" t="s">
        <v>38</v>
      </c>
      <c r="D25" s="55">
        <v>100</v>
      </c>
      <c r="E25" s="55">
        <v>100</v>
      </c>
      <c r="F25" s="55"/>
      <c r="G25" s="55">
        <v>216.52422420533287</v>
      </c>
      <c r="H25" s="55">
        <v>118.55244052272982</v>
      </c>
      <c r="I25" s="55"/>
      <c r="J25" s="55">
        <v>463.39004071068456</v>
      </c>
      <c r="K25" s="55">
        <v>214.00688037529321</v>
      </c>
      <c r="L25" s="55"/>
      <c r="M25" s="55">
        <v>1051.2996991954151</v>
      </c>
      <c r="N25" s="55">
        <v>314.02233888082208</v>
      </c>
      <c r="O25" s="126"/>
    </row>
    <row r="26" spans="1:17" x14ac:dyDescent="0.35">
      <c r="A26">
        <v>7</v>
      </c>
      <c r="B26">
        <v>22</v>
      </c>
      <c r="C26" s="9" t="s">
        <v>7</v>
      </c>
      <c r="D26" s="55">
        <v>100</v>
      </c>
      <c r="E26" s="55">
        <v>100</v>
      </c>
      <c r="F26" s="55"/>
      <c r="G26" s="55">
        <v>88.058175307039704</v>
      </c>
      <c r="H26" s="55">
        <v>80.055699762059277</v>
      </c>
      <c r="I26" s="55"/>
      <c r="J26" s="55">
        <v>245.89611924275562</v>
      </c>
      <c r="K26" s="55">
        <v>127.78093788304852</v>
      </c>
      <c r="L26" s="55"/>
      <c r="M26" s="55">
        <v>698.99421972264281</v>
      </c>
      <c r="N26" s="55">
        <v>154.73048633643373</v>
      </c>
      <c r="O26" s="126"/>
    </row>
    <row r="27" spans="1:17" x14ac:dyDescent="0.35">
      <c r="C27" s="9" t="s">
        <v>116</v>
      </c>
      <c r="D27" s="55"/>
      <c r="E27" s="55"/>
      <c r="F27" s="55"/>
      <c r="G27" s="55">
        <v>363.2</v>
      </c>
      <c r="H27" s="55">
        <v>109</v>
      </c>
      <c r="I27" s="55"/>
      <c r="J27" s="55">
        <v>912.2</v>
      </c>
      <c r="K27" s="55">
        <v>297.5</v>
      </c>
      <c r="L27" s="55"/>
      <c r="M27" s="55">
        <v>3236.7049902152635</v>
      </c>
      <c r="N27" s="55">
        <v>484.67544031311149</v>
      </c>
      <c r="O27" s="126"/>
    </row>
    <row r="28" spans="1:17" x14ac:dyDescent="0.35">
      <c r="A28">
        <v>22</v>
      </c>
      <c r="B28">
        <v>23</v>
      </c>
      <c r="C28" s="9" t="s">
        <v>32</v>
      </c>
      <c r="D28" s="55">
        <v>100</v>
      </c>
      <c r="E28" s="55">
        <v>100</v>
      </c>
      <c r="F28" s="55"/>
      <c r="G28" s="55">
        <v>178.34214407893106</v>
      </c>
      <c r="H28" s="55">
        <v>43.304866258459555</v>
      </c>
      <c r="I28" s="55"/>
      <c r="J28" s="55">
        <v>267.49563077914678</v>
      </c>
      <c r="K28" s="55">
        <v>55.712874637447619</v>
      </c>
      <c r="L28" s="55"/>
      <c r="M28" s="55">
        <v>485.49689816306801</v>
      </c>
      <c r="N28" s="55">
        <v>57.679129068643277</v>
      </c>
      <c r="O28" s="126"/>
    </row>
    <row r="29" spans="1:17" x14ac:dyDescent="0.35">
      <c r="A29">
        <v>8</v>
      </c>
      <c r="B29">
        <v>24</v>
      </c>
      <c r="C29" s="9" t="s">
        <v>27</v>
      </c>
      <c r="D29" s="55">
        <v>100</v>
      </c>
      <c r="E29" s="55">
        <v>100</v>
      </c>
      <c r="F29" s="55"/>
      <c r="G29" s="55">
        <v>86.028956160777568</v>
      </c>
      <c r="H29" s="55">
        <v>15.226890756302522</v>
      </c>
      <c r="I29" s="55"/>
      <c r="J29" s="55">
        <v>91.501603050858904</v>
      </c>
      <c r="K29" s="55">
        <v>15.071462184873957</v>
      </c>
      <c r="L29" s="55"/>
      <c r="M29" s="55">
        <v>199.65549593331312</v>
      </c>
      <c r="N29" s="55">
        <v>21.349154061624674</v>
      </c>
      <c r="O29" s="126"/>
    </row>
    <row r="30" spans="1:17" x14ac:dyDescent="0.35">
      <c r="A30">
        <v>11</v>
      </c>
      <c r="B30">
        <v>25</v>
      </c>
      <c r="C30" s="9" t="s">
        <v>16</v>
      </c>
      <c r="D30" s="55">
        <v>100</v>
      </c>
      <c r="E30" s="55">
        <v>100</v>
      </c>
      <c r="F30" s="55"/>
      <c r="G30" s="55">
        <v>58.187910427291044</v>
      </c>
      <c r="H30" s="55">
        <v>28.810155633651295</v>
      </c>
      <c r="I30" s="55"/>
      <c r="J30" s="55">
        <v>102.00920372124938</v>
      </c>
      <c r="K30" s="55">
        <v>46.158225154796909</v>
      </c>
      <c r="L30" s="55"/>
      <c r="M30" s="55">
        <v>210.05893669841242</v>
      </c>
      <c r="N30" s="55">
        <v>63.130266083339315</v>
      </c>
      <c r="O30" s="126"/>
    </row>
    <row r="31" spans="1:17" x14ac:dyDescent="0.35">
      <c r="A31">
        <v>6</v>
      </c>
      <c r="B31">
        <v>26</v>
      </c>
      <c r="C31" s="9" t="s">
        <v>30</v>
      </c>
      <c r="D31" s="55">
        <v>100</v>
      </c>
      <c r="E31" s="55">
        <v>100</v>
      </c>
      <c r="F31" s="55"/>
      <c r="G31" s="55">
        <v>117.86870041947569</v>
      </c>
      <c r="H31" s="55">
        <v>78.466914173400298</v>
      </c>
      <c r="I31" s="55"/>
      <c r="J31" s="55">
        <v>287.21104912413057</v>
      </c>
      <c r="K31" s="55">
        <v>126.39266943291841</v>
      </c>
      <c r="L31" s="55"/>
      <c r="M31" s="55">
        <v>646.66541873355584</v>
      </c>
      <c r="N31" s="55">
        <v>180.38680934701898</v>
      </c>
      <c r="O31" s="126"/>
    </row>
    <row r="32" spans="1:17" x14ac:dyDescent="0.35">
      <c r="A32">
        <v>23</v>
      </c>
      <c r="B32">
        <v>27</v>
      </c>
      <c r="C32" s="9" t="s">
        <v>11</v>
      </c>
      <c r="D32" s="55">
        <v>100</v>
      </c>
      <c r="E32" s="55">
        <v>100</v>
      </c>
      <c r="F32" s="55"/>
      <c r="G32" s="55">
        <v>122.10846790683472</v>
      </c>
      <c r="H32" s="55">
        <v>35.007107943370144</v>
      </c>
      <c r="I32" s="55"/>
      <c r="J32" s="55">
        <v>188.71894318733621</v>
      </c>
      <c r="K32" s="55">
        <v>42.850159685303105</v>
      </c>
      <c r="L32" s="55"/>
      <c r="M32" s="55">
        <v>283.17663192160722</v>
      </c>
      <c r="N32" s="55">
        <v>37.782398590095625</v>
      </c>
      <c r="O32" s="126"/>
    </row>
    <row r="33" spans="1:15" x14ac:dyDescent="0.35">
      <c r="A33">
        <v>25</v>
      </c>
      <c r="B33">
        <v>28</v>
      </c>
      <c r="C33" s="9" t="s">
        <v>22</v>
      </c>
      <c r="D33" s="55">
        <v>100</v>
      </c>
      <c r="E33" s="55">
        <v>100</v>
      </c>
      <c r="F33" s="55"/>
      <c r="G33" s="55">
        <v>87.493252053452011</v>
      </c>
      <c r="H33" s="55">
        <v>18.477331052181352</v>
      </c>
      <c r="I33" s="55"/>
      <c r="J33" s="55">
        <v>111.85742246436389</v>
      </c>
      <c r="K33" s="55">
        <v>27.225106928999139</v>
      </c>
      <c r="L33" s="55"/>
      <c r="M33" s="55">
        <v>201.78450311582102</v>
      </c>
      <c r="N33" s="55">
        <v>50.218676931850581</v>
      </c>
      <c r="O33" s="126"/>
    </row>
    <row r="34" spans="1:15" x14ac:dyDescent="0.35">
      <c r="A34">
        <v>26</v>
      </c>
      <c r="B34">
        <v>29</v>
      </c>
      <c r="C34" s="11" t="s">
        <v>36</v>
      </c>
      <c r="D34" s="56">
        <v>100</v>
      </c>
      <c r="E34" s="56">
        <v>100</v>
      </c>
      <c r="F34" s="56"/>
      <c r="G34" s="56">
        <v>209.90155464531733</v>
      </c>
      <c r="H34" s="56">
        <v>115.58369018804693</v>
      </c>
      <c r="I34" s="56"/>
      <c r="J34" s="56">
        <v>431.20563558927574</v>
      </c>
      <c r="K34" s="56">
        <v>213.39275274622972</v>
      </c>
      <c r="L34" s="56"/>
      <c r="M34" s="56">
        <v>1031.6808438838204</v>
      </c>
      <c r="N34" s="56">
        <v>289.09645782908211</v>
      </c>
      <c r="O34" s="126"/>
    </row>
    <row r="35" spans="1:15" x14ac:dyDescent="0.35">
      <c r="C35" s="110" t="s">
        <v>174</v>
      </c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</row>
    <row r="36" spans="1:15" x14ac:dyDescent="0.35">
      <c r="C36" s="20" t="s">
        <v>91</v>
      </c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</row>
    <row r="37" spans="1:15" ht="15.75" customHeight="1" x14ac:dyDescent="0.35">
      <c r="C37" s="20"/>
    </row>
    <row r="38" spans="1:15" x14ac:dyDescent="0.35">
      <c r="C38" s="57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</row>
  </sheetData>
  <sortState xmlns:xlrd2="http://schemas.microsoft.com/office/spreadsheetml/2017/richdata2" ref="A5:N33">
    <sortCondition ref="C5:C33"/>
  </sortState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FF0000"/>
  </sheetPr>
  <dimension ref="A1:I42"/>
  <sheetViews>
    <sheetView rightToLeft="1" workbookViewId="0"/>
  </sheetViews>
  <sheetFormatPr defaultRowHeight="16" x14ac:dyDescent="0.35"/>
  <cols>
    <col min="1" max="1" width="15.453125" style="8" customWidth="1"/>
    <col min="2" max="4" width="10.54296875" customWidth="1"/>
    <col min="5" max="5" width="4" customWidth="1"/>
    <col min="6" max="8" width="10.54296875" customWidth="1"/>
    <col min="9" max="9" width="19.81640625" customWidth="1"/>
  </cols>
  <sheetData>
    <row r="1" spans="1:9" ht="15" customHeight="1" x14ac:dyDescent="0.35">
      <c r="A1" s="152" t="s">
        <v>228</v>
      </c>
      <c r="B1" s="50"/>
      <c r="C1" s="50"/>
      <c r="D1" s="50"/>
      <c r="E1" s="50"/>
      <c r="F1" s="50"/>
      <c r="G1" s="50"/>
      <c r="H1" s="50"/>
    </row>
    <row r="2" spans="1:9" ht="14" x14ac:dyDescent="0.3">
      <c r="A2" s="43" t="s">
        <v>52</v>
      </c>
      <c r="B2" s="73"/>
      <c r="C2" s="73"/>
      <c r="D2" s="73"/>
      <c r="E2" s="73"/>
      <c r="F2" s="73"/>
      <c r="G2" s="73"/>
      <c r="H2" s="73"/>
    </row>
    <row r="3" spans="1:9" ht="15" customHeight="1" x14ac:dyDescent="0.35">
      <c r="A3" s="19"/>
      <c r="B3" s="72" t="s">
        <v>46</v>
      </c>
      <c r="C3" s="73"/>
      <c r="D3" s="73"/>
      <c r="E3" s="50"/>
      <c r="F3" s="73"/>
      <c r="G3" s="73"/>
      <c r="H3" s="73"/>
    </row>
    <row r="4" spans="1:9" s="8" customFormat="1" ht="15.75" customHeight="1" x14ac:dyDescent="0.35">
      <c r="A4" s="9"/>
      <c r="B4" s="158">
        <v>2023</v>
      </c>
      <c r="C4" s="45"/>
      <c r="D4" s="45"/>
      <c r="E4" s="10"/>
      <c r="F4" s="45">
        <v>2035</v>
      </c>
      <c r="G4" s="45"/>
      <c r="H4" s="45"/>
      <c r="I4"/>
    </row>
    <row r="5" spans="1:9" s="8" customFormat="1" x14ac:dyDescent="0.35">
      <c r="A5" s="18" t="s">
        <v>124</v>
      </c>
      <c r="B5" s="11" t="s">
        <v>43</v>
      </c>
      <c r="C5" s="11" t="s">
        <v>44</v>
      </c>
      <c r="D5" s="11" t="s">
        <v>45</v>
      </c>
      <c r="E5" s="11"/>
      <c r="F5" s="11" t="s">
        <v>43</v>
      </c>
      <c r="G5" s="11" t="s">
        <v>44</v>
      </c>
      <c r="H5" s="11" t="s">
        <v>45</v>
      </c>
      <c r="I5"/>
    </row>
    <row r="6" spans="1:9" x14ac:dyDescent="0.35">
      <c r="A6" s="9" t="s">
        <v>60</v>
      </c>
      <c r="B6" s="46">
        <v>36.17748520429155</v>
      </c>
      <c r="C6" s="46">
        <v>33.481733665051721</v>
      </c>
      <c r="D6" s="46">
        <v>38.699993873675183</v>
      </c>
      <c r="E6" s="46"/>
      <c r="F6" s="46">
        <v>46.500772981329533</v>
      </c>
      <c r="G6" s="46">
        <v>42.00496585971446</v>
      </c>
      <c r="H6" s="46">
        <v>50.633344744950357</v>
      </c>
      <c r="I6" s="126"/>
    </row>
    <row r="7" spans="1:9" x14ac:dyDescent="0.35">
      <c r="A7" s="9" t="s">
        <v>10</v>
      </c>
      <c r="B7" s="46">
        <v>29.222579757563654</v>
      </c>
      <c r="C7" s="46">
        <v>26.460943007358072</v>
      </c>
      <c r="D7" s="46">
        <v>31.833366676338574</v>
      </c>
      <c r="E7" s="46"/>
      <c r="F7" s="46">
        <v>32.34929079772094</v>
      </c>
      <c r="G7" s="46">
        <v>29.377326634263468</v>
      </c>
      <c r="H7" s="46">
        <v>35.167013887443076</v>
      </c>
      <c r="I7" s="126"/>
    </row>
    <row r="8" spans="1:9" x14ac:dyDescent="0.35">
      <c r="A8" s="9" t="s">
        <v>20</v>
      </c>
      <c r="B8" s="46">
        <v>23.314692555771106</v>
      </c>
      <c r="C8" s="46">
        <v>21.173325525640145</v>
      </c>
      <c r="D8" s="46">
        <v>25.361259345869264</v>
      </c>
      <c r="E8" s="46"/>
      <c r="F8" s="46">
        <v>28.263696756359195</v>
      </c>
      <c r="G8" s="46">
        <v>25.106137597284032</v>
      </c>
      <c r="H8" s="46">
        <v>31.368391356109811</v>
      </c>
      <c r="I8" s="126"/>
    </row>
    <row r="9" spans="1:9" x14ac:dyDescent="0.35">
      <c r="A9" s="9" t="s">
        <v>14</v>
      </c>
      <c r="B9" s="46">
        <v>23.305763156495324</v>
      </c>
      <c r="C9" s="46">
        <v>21.217207434701276</v>
      </c>
      <c r="D9" s="46">
        <v>25.254070722139549</v>
      </c>
      <c r="E9" s="46"/>
      <c r="F9" s="46">
        <v>28.998808589572857</v>
      </c>
      <c r="G9" s="46">
        <v>27.040493416774471</v>
      </c>
      <c r="H9" s="46">
        <v>30.807381548138878</v>
      </c>
      <c r="I9" s="126"/>
    </row>
    <row r="10" spans="1:9" x14ac:dyDescent="0.35">
      <c r="A10" s="9" t="s">
        <v>12</v>
      </c>
      <c r="B10" s="46">
        <v>23.283068343806988</v>
      </c>
      <c r="C10" s="46">
        <v>21.104855905307605</v>
      </c>
      <c r="D10" s="46">
        <v>25.411656342640065</v>
      </c>
      <c r="E10" s="46"/>
      <c r="F10" s="46">
        <v>29.513575113353706</v>
      </c>
      <c r="G10" s="46">
        <v>27.320843394643784</v>
      </c>
      <c r="H10" s="46">
        <v>31.652074400989385</v>
      </c>
      <c r="I10" s="126"/>
    </row>
    <row r="11" spans="1:9" x14ac:dyDescent="0.35">
      <c r="A11" s="9" t="s">
        <v>24</v>
      </c>
      <c r="B11" s="46">
        <v>23.245836591967578</v>
      </c>
      <c r="C11" s="46">
        <v>20.784881200138745</v>
      </c>
      <c r="D11" s="46">
        <v>25.638319134803545</v>
      </c>
      <c r="E11" s="46"/>
      <c r="F11" s="46">
        <v>26.042172306291501</v>
      </c>
      <c r="G11" s="46">
        <v>23.337774950282274</v>
      </c>
      <c r="H11" s="46">
        <v>28.66958277090621</v>
      </c>
      <c r="I11" s="126"/>
    </row>
    <row r="12" spans="1:9" x14ac:dyDescent="0.35">
      <c r="A12" s="9" t="s">
        <v>16</v>
      </c>
      <c r="B12" s="46">
        <v>21.667787120239989</v>
      </c>
      <c r="C12" s="46">
        <v>19.430650460949337</v>
      </c>
      <c r="D12" s="46">
        <v>23.823414213901657</v>
      </c>
      <c r="E12" s="46"/>
      <c r="F12" s="46">
        <v>25.217621344142778</v>
      </c>
      <c r="G12" s="46">
        <v>22.558399225636695</v>
      </c>
      <c r="H12" s="46">
        <v>27.769409430131919</v>
      </c>
      <c r="I12" s="129"/>
    </row>
    <row r="13" spans="1:9" x14ac:dyDescent="0.35">
      <c r="A13" s="9" t="s">
        <v>26</v>
      </c>
      <c r="B13" s="46">
        <v>21.334669386518122</v>
      </c>
      <c r="C13" s="46">
        <v>17.781404558556837</v>
      </c>
      <c r="D13" s="46">
        <v>24.725170891005341</v>
      </c>
      <c r="E13" s="46"/>
      <c r="F13" s="46">
        <v>24.303964861482378</v>
      </c>
      <c r="G13" s="46">
        <v>20.136308220426226</v>
      </c>
      <c r="H13" s="46">
        <v>28.128457290348464</v>
      </c>
      <c r="I13" s="129"/>
    </row>
    <row r="14" spans="1:9" x14ac:dyDescent="0.35">
      <c r="A14" s="9" t="s">
        <v>22</v>
      </c>
      <c r="B14" s="46">
        <v>20.692369587991578</v>
      </c>
      <c r="C14" s="46">
        <v>19.259786098514724</v>
      </c>
      <c r="D14" s="46">
        <v>22.145054560232253</v>
      </c>
      <c r="E14" s="46"/>
      <c r="F14" s="46">
        <v>22.648619910712021</v>
      </c>
      <c r="G14" s="46">
        <v>21.165769960843093</v>
      </c>
      <c r="H14" s="46">
        <v>24.155489837855065</v>
      </c>
      <c r="I14" s="129"/>
    </row>
    <row r="15" spans="1:9" x14ac:dyDescent="0.35">
      <c r="A15" s="9" t="s">
        <v>25</v>
      </c>
      <c r="B15" s="46">
        <v>20.627548350558872</v>
      </c>
      <c r="C15" s="46">
        <v>19.118177227359144</v>
      </c>
      <c r="D15" s="46">
        <v>22.125732773293947</v>
      </c>
      <c r="E15" s="46"/>
      <c r="F15" s="46">
        <v>23.879485484858058</v>
      </c>
      <c r="G15" s="46">
        <v>22.225782514295506</v>
      </c>
      <c r="H15" s="46">
        <v>25.517193458387727</v>
      </c>
      <c r="I15" s="129"/>
    </row>
    <row r="16" spans="1:9" x14ac:dyDescent="0.35">
      <c r="A16" s="9" t="s">
        <v>30</v>
      </c>
      <c r="B16" s="46">
        <v>20.504972176250863</v>
      </c>
      <c r="C16" s="46">
        <v>19.012913990467933</v>
      </c>
      <c r="D16" s="46">
        <v>21.9719804942991</v>
      </c>
      <c r="E16" s="46"/>
      <c r="F16" s="46">
        <v>25.182374245793447</v>
      </c>
      <c r="G16" s="46">
        <v>23.340633635899565</v>
      </c>
      <c r="H16" s="46">
        <v>26.996070052674348</v>
      </c>
      <c r="I16" s="129"/>
    </row>
    <row r="17" spans="1:9" x14ac:dyDescent="0.35">
      <c r="A17" s="9" t="s">
        <v>21</v>
      </c>
      <c r="B17" s="46">
        <v>20.503458798436249</v>
      </c>
      <c r="C17" s="46">
        <v>18.09413648213922</v>
      </c>
      <c r="D17" s="46">
        <v>22.800082145019047</v>
      </c>
      <c r="E17" s="46"/>
      <c r="F17" s="46">
        <v>26.903598518746168</v>
      </c>
      <c r="G17" s="46">
        <v>24.414033651808413</v>
      </c>
      <c r="H17" s="46">
        <v>29.264014903963627</v>
      </c>
      <c r="I17" s="129"/>
    </row>
    <row r="18" spans="1:9" x14ac:dyDescent="0.35">
      <c r="A18" s="9" t="s">
        <v>27</v>
      </c>
      <c r="B18" s="46">
        <v>20.495739220262347</v>
      </c>
      <c r="C18" s="46">
        <v>17.287086185876397</v>
      </c>
      <c r="D18" s="46">
        <v>23.606706199335431</v>
      </c>
      <c r="E18" s="46"/>
      <c r="F18" s="46">
        <v>23.698585756075108</v>
      </c>
      <c r="G18" s="46">
        <v>20.614291957250639</v>
      </c>
      <c r="H18" s="46">
        <v>26.720457494030363</v>
      </c>
      <c r="I18" s="129"/>
    </row>
    <row r="19" spans="1:9" x14ac:dyDescent="0.35">
      <c r="A19" s="9" t="s">
        <v>28</v>
      </c>
      <c r="B19" s="46">
        <v>20.423392230869208</v>
      </c>
      <c r="C19" s="46">
        <v>19.022371069412394</v>
      </c>
      <c r="D19" s="46">
        <v>21.81100353388053</v>
      </c>
      <c r="E19" s="46"/>
      <c r="F19" s="46">
        <v>25.553319641560464</v>
      </c>
      <c r="G19" s="46">
        <v>23.633369606321093</v>
      </c>
      <c r="H19" s="46">
        <v>27.412821622891652</v>
      </c>
      <c r="I19" s="129"/>
    </row>
    <row r="20" spans="1:9" x14ac:dyDescent="0.35">
      <c r="A20" s="9" t="s">
        <v>32</v>
      </c>
      <c r="B20" s="46">
        <v>19.308730891851511</v>
      </c>
      <c r="C20" s="46">
        <v>16.361793784866183</v>
      </c>
      <c r="D20" s="46">
        <v>21.973374934835491</v>
      </c>
      <c r="E20" s="46"/>
      <c r="F20" s="46">
        <v>24.545496554109722</v>
      </c>
      <c r="G20" s="46">
        <v>20.870456541844398</v>
      </c>
      <c r="H20" s="46">
        <v>27.967563940017452</v>
      </c>
      <c r="I20" s="126"/>
    </row>
    <row r="21" spans="1:9" x14ac:dyDescent="0.35">
      <c r="A21" s="9" t="s">
        <v>23</v>
      </c>
      <c r="B21" s="46">
        <v>19.064261834765798</v>
      </c>
      <c r="C21" s="46">
        <v>17.585529215343151</v>
      </c>
      <c r="D21" s="46">
        <v>20.524320851442425</v>
      </c>
      <c r="E21" s="46"/>
      <c r="F21" s="46">
        <v>22.985190290844148</v>
      </c>
      <c r="G21" s="46">
        <v>21.395959051023354</v>
      </c>
      <c r="H21" s="46">
        <v>24.549037436621841</v>
      </c>
      <c r="I21" s="126"/>
    </row>
    <row r="22" spans="1:9" x14ac:dyDescent="0.35">
      <c r="A22" s="9" t="s">
        <v>35</v>
      </c>
      <c r="B22" s="46">
        <v>18.375495132021221</v>
      </c>
      <c r="C22" s="46">
        <v>16.105657967626268</v>
      </c>
      <c r="D22" s="46">
        <v>20.658364999500368</v>
      </c>
      <c r="E22" s="46"/>
      <c r="F22" s="46">
        <v>28.270572053770366</v>
      </c>
      <c r="G22" s="46">
        <v>25.201834405922124</v>
      </c>
      <c r="H22" s="46">
        <v>31.360507889490663</v>
      </c>
      <c r="I22" s="126"/>
    </row>
    <row r="23" spans="1:9" x14ac:dyDescent="0.35">
      <c r="A23" s="9" t="s">
        <v>9</v>
      </c>
      <c r="B23" s="46">
        <v>18.122090181777217</v>
      </c>
      <c r="C23" s="46">
        <v>16.476582315787887</v>
      </c>
      <c r="D23" s="46">
        <v>19.721965980962036</v>
      </c>
      <c r="E23" s="46"/>
      <c r="F23" s="46">
        <v>21.377214399701565</v>
      </c>
      <c r="G23" s="46">
        <v>19.490127357731403</v>
      </c>
      <c r="H23" s="46">
        <v>23.216082851049549</v>
      </c>
      <c r="I23" s="126"/>
    </row>
    <row r="24" spans="1:9" x14ac:dyDescent="0.35">
      <c r="A24" s="9" t="s">
        <v>11</v>
      </c>
      <c r="B24" s="46">
        <v>17.242370159207983</v>
      </c>
      <c r="C24" s="46">
        <v>12.547100903935357</v>
      </c>
      <c r="D24" s="46">
        <v>21.325767410297196</v>
      </c>
      <c r="E24" s="46"/>
      <c r="F24" s="46">
        <v>21.229485801872329</v>
      </c>
      <c r="G24" s="46">
        <v>15.782914516331564</v>
      </c>
      <c r="H24" s="46">
        <v>25.914729304985418</v>
      </c>
      <c r="I24" s="126"/>
    </row>
    <row r="25" spans="1:9" x14ac:dyDescent="0.35">
      <c r="A25" s="9" t="s">
        <v>31</v>
      </c>
      <c r="B25" s="46">
        <v>16.686577605839439</v>
      </c>
      <c r="C25" s="46">
        <v>15.467978302983457</v>
      </c>
      <c r="D25" s="46">
        <v>17.890827243004949</v>
      </c>
      <c r="E25" s="46"/>
      <c r="F25" s="46">
        <v>19.689900904408141</v>
      </c>
      <c r="G25" s="46">
        <v>17.931905125829775</v>
      </c>
      <c r="H25" s="46">
        <v>21.425793396074493</v>
      </c>
      <c r="I25" s="126"/>
    </row>
    <row r="26" spans="1:9" x14ac:dyDescent="0.35">
      <c r="A26" s="9" t="s">
        <v>29</v>
      </c>
      <c r="B26" s="46">
        <v>15.431155203462026</v>
      </c>
      <c r="C26" s="46">
        <v>12.914104739884252</v>
      </c>
      <c r="D26" s="46">
        <v>17.796805059573664</v>
      </c>
      <c r="E26" s="46"/>
      <c r="F26" s="46">
        <v>18.335501058371062</v>
      </c>
      <c r="G26" s="46">
        <v>15.662237004714463</v>
      </c>
      <c r="H26" s="46">
        <v>20.865910802722176</v>
      </c>
      <c r="I26" s="126"/>
    </row>
    <row r="27" spans="1:9" x14ac:dyDescent="0.35">
      <c r="A27" s="9" t="s">
        <v>7</v>
      </c>
      <c r="B27" s="46">
        <v>14.114816174783225</v>
      </c>
      <c r="C27" s="46">
        <v>12.815149499481024</v>
      </c>
      <c r="D27" s="46">
        <v>15.469554303815217</v>
      </c>
      <c r="E27" s="46"/>
      <c r="F27" s="46">
        <v>21.956680785378829</v>
      </c>
      <c r="G27" s="46">
        <v>19.970032057081216</v>
      </c>
      <c r="H27" s="46">
        <v>23.992978325910443</v>
      </c>
      <c r="I27" s="126"/>
    </row>
    <row r="28" spans="1:9" x14ac:dyDescent="0.35">
      <c r="A28" s="9" t="s">
        <v>116</v>
      </c>
      <c r="B28" s="46">
        <v>13.696645051873663</v>
      </c>
      <c r="C28" s="46">
        <v>12.705639876980291</v>
      </c>
      <c r="D28" s="46">
        <v>14.686437956595039</v>
      </c>
      <c r="E28" s="46"/>
      <c r="F28" s="46">
        <v>20.943370189834901</v>
      </c>
      <c r="G28" s="46">
        <v>19.047974791386775</v>
      </c>
      <c r="H28" s="46">
        <v>22.851862813969142</v>
      </c>
      <c r="I28" s="128"/>
    </row>
    <row r="29" spans="1:9" x14ac:dyDescent="0.35">
      <c r="A29" s="9" t="s">
        <v>33</v>
      </c>
      <c r="B29" s="46">
        <v>12.663170551780157</v>
      </c>
      <c r="C29" s="46">
        <v>10.880919103922883</v>
      </c>
      <c r="D29" s="46">
        <v>14.411378046864872</v>
      </c>
      <c r="E29" s="46"/>
      <c r="F29" s="46">
        <v>14.683982838044324</v>
      </c>
      <c r="G29" s="46">
        <v>12.741239355589027</v>
      </c>
      <c r="H29" s="46">
        <v>16.596330823496512</v>
      </c>
      <c r="I29" s="126"/>
    </row>
    <row r="30" spans="1:9" x14ac:dyDescent="0.35">
      <c r="A30" s="79" t="s">
        <v>34</v>
      </c>
      <c r="B30" s="150">
        <v>12.144253113848727</v>
      </c>
      <c r="C30" s="150">
        <v>10.968734070617275</v>
      </c>
      <c r="D30" s="150">
        <v>13.334678566178933</v>
      </c>
      <c r="E30" s="150"/>
      <c r="F30" s="150">
        <v>14.666252654673292</v>
      </c>
      <c r="G30" s="150">
        <v>13.600701511676943</v>
      </c>
      <c r="H30" s="150">
        <v>15.745183711972865</v>
      </c>
      <c r="I30" s="126"/>
    </row>
    <row r="31" spans="1:9" x14ac:dyDescent="0.35">
      <c r="A31" s="9" t="s">
        <v>15</v>
      </c>
      <c r="B31" s="46">
        <v>10.51340689907118</v>
      </c>
      <c r="C31" s="46">
        <v>9.1579871063322447</v>
      </c>
      <c r="D31" s="46">
        <v>11.824932003196594</v>
      </c>
      <c r="E31" s="46"/>
      <c r="F31" s="46">
        <v>15.37439294182326</v>
      </c>
      <c r="G31" s="46">
        <v>13.458426287784603</v>
      </c>
      <c r="H31" s="46">
        <v>17.207542872905858</v>
      </c>
      <c r="I31" s="126"/>
    </row>
    <row r="32" spans="1:9" x14ac:dyDescent="0.35">
      <c r="A32" s="9" t="s">
        <v>36</v>
      </c>
      <c r="B32" s="46">
        <v>9.3071489795442552</v>
      </c>
      <c r="C32" s="46">
        <v>8.3642542155617594</v>
      </c>
      <c r="D32" s="46">
        <v>10.259047455761895</v>
      </c>
      <c r="E32" s="46"/>
      <c r="F32" s="46">
        <v>14.156724196003999</v>
      </c>
      <c r="G32" s="46">
        <v>12.932027527802022</v>
      </c>
      <c r="H32" s="46">
        <v>15.384089580396529</v>
      </c>
      <c r="I32" s="126"/>
    </row>
    <row r="33" spans="1:9" x14ac:dyDescent="0.35">
      <c r="A33" s="9" t="s">
        <v>38</v>
      </c>
      <c r="B33" s="46">
        <v>8.0642245939965598</v>
      </c>
      <c r="C33" s="46">
        <v>7.8669708901184672</v>
      </c>
      <c r="D33" s="46">
        <v>8.260752720022662</v>
      </c>
      <c r="E33" s="46"/>
      <c r="F33" s="46">
        <v>12.183702851388171</v>
      </c>
      <c r="G33" s="46">
        <v>11.614272625556463</v>
      </c>
      <c r="H33" s="46">
        <v>12.753653721456381</v>
      </c>
      <c r="I33" s="126"/>
    </row>
    <row r="34" spans="1:9" x14ac:dyDescent="0.35">
      <c r="A34" s="9" t="s">
        <v>39</v>
      </c>
      <c r="B34" s="46">
        <v>8.0204624229095529</v>
      </c>
      <c r="C34" s="46">
        <v>7.182452282598291</v>
      </c>
      <c r="D34" s="46">
        <v>8.8219507702804147</v>
      </c>
      <c r="E34" s="46"/>
      <c r="F34" s="46">
        <v>11.661943378364343</v>
      </c>
      <c r="G34" s="46">
        <v>9.6757443298580661</v>
      </c>
      <c r="H34" s="46">
        <v>13.572413352295602</v>
      </c>
      <c r="I34" s="126"/>
    </row>
    <row r="35" spans="1:9" x14ac:dyDescent="0.35">
      <c r="A35" s="9" t="s">
        <v>37</v>
      </c>
      <c r="B35" s="46">
        <v>7.3249521790961429</v>
      </c>
      <c r="C35" s="46">
        <v>6.2663115080412544</v>
      </c>
      <c r="D35" s="46">
        <v>8.3449290126391809</v>
      </c>
      <c r="E35" s="46"/>
      <c r="F35" s="46">
        <v>8.3189648325471346</v>
      </c>
      <c r="G35" s="46">
        <v>7.1504515499176691</v>
      </c>
      <c r="H35" s="46">
        <v>9.4673988240010765</v>
      </c>
      <c r="I35" s="126"/>
    </row>
    <row r="36" spans="1:9" x14ac:dyDescent="0.35">
      <c r="A36" s="9" t="s">
        <v>8</v>
      </c>
      <c r="B36" s="46">
        <v>6.8036955384822893</v>
      </c>
      <c r="C36" s="46">
        <v>6.084766109905237</v>
      </c>
      <c r="D36" s="46">
        <v>7.5676208071475255</v>
      </c>
      <c r="E36" s="46"/>
      <c r="F36" s="46">
        <v>9.3392914647914314</v>
      </c>
      <c r="G36" s="46">
        <v>8.2763573256279397</v>
      </c>
      <c r="H36" s="46">
        <v>10.466047060695049</v>
      </c>
      <c r="I36" s="126"/>
    </row>
    <row r="37" spans="1:9" x14ac:dyDescent="0.35">
      <c r="A37" s="9" t="s">
        <v>40</v>
      </c>
      <c r="B37" s="46">
        <v>5.3588131164493102</v>
      </c>
      <c r="C37" s="46">
        <v>5.2892138392393422</v>
      </c>
      <c r="D37" s="46">
        <v>5.4323493696993959</v>
      </c>
      <c r="E37" s="46"/>
      <c r="F37" s="46">
        <v>7.9657169757883857</v>
      </c>
      <c r="G37" s="46">
        <v>7.7761286508212262</v>
      </c>
      <c r="H37" s="46">
        <v>8.1646518995729132</v>
      </c>
      <c r="I37" s="126"/>
    </row>
    <row r="38" spans="1:9" x14ac:dyDescent="0.35">
      <c r="A38" s="9" t="s">
        <v>41</v>
      </c>
      <c r="B38" s="46">
        <v>4.0468521066111913</v>
      </c>
      <c r="C38" s="46">
        <v>3.7564376622218578</v>
      </c>
      <c r="D38" s="46">
        <v>4.366521384386898</v>
      </c>
      <c r="E38" s="46"/>
      <c r="F38" s="46">
        <v>7.0654855121205022</v>
      </c>
      <c r="G38" s="46">
        <v>6.9067741363675648</v>
      </c>
      <c r="H38" s="46">
        <v>7.2352477170083844</v>
      </c>
      <c r="I38" s="126"/>
    </row>
    <row r="39" spans="1:9" x14ac:dyDescent="0.35">
      <c r="A39" s="11" t="s">
        <v>42</v>
      </c>
      <c r="B39" s="47">
        <v>3.3082442979728834</v>
      </c>
      <c r="C39" s="47">
        <v>2.9964239550109553</v>
      </c>
      <c r="D39" s="47">
        <v>3.6179058301298519</v>
      </c>
      <c r="E39" s="47"/>
      <c r="F39" s="47">
        <v>4.4616407148235897</v>
      </c>
      <c r="G39" s="47">
        <v>4.0681179749739362</v>
      </c>
      <c r="H39" s="47">
        <v>4.8515231455045438</v>
      </c>
      <c r="I39" s="126"/>
    </row>
    <row r="40" spans="1:9" x14ac:dyDescent="0.35">
      <c r="A40" s="19" t="s">
        <v>175</v>
      </c>
      <c r="B40" s="46"/>
      <c r="C40" s="46"/>
      <c r="D40" s="46"/>
      <c r="I40" s="27"/>
    </row>
    <row r="41" spans="1:9" x14ac:dyDescent="0.35">
      <c r="A41" s="146" t="s">
        <v>229</v>
      </c>
      <c r="B41" s="46"/>
      <c r="C41" s="46"/>
      <c r="D41" s="46"/>
      <c r="I41" s="27"/>
    </row>
    <row r="42" spans="1:9" ht="14" x14ac:dyDescent="0.3">
      <c r="A42" s="49"/>
      <c r="B42" s="50"/>
      <c r="C42" s="50"/>
      <c r="D42" s="50"/>
      <c r="E42" s="50"/>
      <c r="F42" s="50"/>
      <c r="G42" s="50"/>
      <c r="H42" s="50"/>
    </row>
  </sheetData>
  <sortState xmlns:xlrd2="http://schemas.microsoft.com/office/spreadsheetml/2017/richdata2" ref="A6:H39">
    <sortCondition descending="1" ref="B6:B39"/>
  </sortState>
  <phoneticPr fontId="0" type="noConversion"/>
  <pageMargins left="0.75" right="0.75" top="1" bottom="1" header="0.5" footer="0.5"/>
  <pageSetup paperSize="9" orientation="portrait" r:id="rId1"/>
  <headerFooter alignWithMargins="0">
    <oddFooter>&amp;L&amp;F&amp;C&amp;P
&amp;D&amp;R&amp;A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rgb="FFFF0000"/>
  </sheetPr>
  <dimension ref="A1:K40"/>
  <sheetViews>
    <sheetView rightToLeft="1" workbookViewId="0"/>
  </sheetViews>
  <sheetFormatPr defaultRowHeight="12.5" x14ac:dyDescent="0.25"/>
  <cols>
    <col min="1" max="1" width="16" customWidth="1"/>
    <col min="2" max="4" width="10.54296875" customWidth="1"/>
    <col min="5" max="5" width="1.81640625" customWidth="1"/>
    <col min="6" max="8" width="10.54296875" customWidth="1"/>
    <col min="9" max="9" width="4.54296875" customWidth="1"/>
    <col min="10" max="10" width="16.54296875" customWidth="1"/>
  </cols>
  <sheetData>
    <row r="1" spans="1:10" ht="16" x14ac:dyDescent="0.35">
      <c r="A1" s="159" t="s">
        <v>232</v>
      </c>
    </row>
    <row r="2" spans="1:10" ht="14" x14ac:dyDescent="0.3">
      <c r="A2" s="5" t="s">
        <v>52</v>
      </c>
    </row>
    <row r="3" spans="1:10" ht="16.5" customHeight="1" x14ac:dyDescent="0.35">
      <c r="A3" s="7"/>
      <c r="B3" s="173">
        <v>2023</v>
      </c>
      <c r="C3" s="51"/>
      <c r="D3" s="51"/>
      <c r="E3" s="52"/>
      <c r="F3" s="173">
        <v>2035</v>
      </c>
      <c r="G3" s="51"/>
      <c r="H3" s="51"/>
      <c r="I3" s="97"/>
    </row>
    <row r="4" spans="1:10" ht="16" x14ac:dyDescent="0.35">
      <c r="A4" s="18" t="s">
        <v>124</v>
      </c>
      <c r="B4" s="12" t="s">
        <v>43</v>
      </c>
      <c r="C4" s="12" t="s">
        <v>44</v>
      </c>
      <c r="D4" s="12" t="s">
        <v>45</v>
      </c>
      <c r="E4" s="11"/>
      <c r="F4" s="11" t="s">
        <v>43</v>
      </c>
      <c r="G4" s="12" t="s">
        <v>44</v>
      </c>
      <c r="H4" s="12" t="s">
        <v>45</v>
      </c>
      <c r="I4" s="9"/>
    </row>
    <row r="5" spans="1:10" ht="16" x14ac:dyDescent="0.35">
      <c r="A5" s="9" t="s">
        <v>60</v>
      </c>
      <c r="B5" s="46">
        <v>14.207044972623983</v>
      </c>
      <c r="C5" s="46">
        <v>11.738902710488412</v>
      </c>
      <c r="D5" s="46">
        <v>16.516571708631993</v>
      </c>
      <c r="E5" s="46"/>
      <c r="F5" s="46">
        <v>22.098347009156853</v>
      </c>
      <c r="G5" s="46">
        <v>18.044692737430168</v>
      </c>
      <c r="H5" s="46">
        <v>25.824489330138078</v>
      </c>
      <c r="I5" s="46"/>
      <c r="J5" s="126"/>
    </row>
    <row r="6" spans="1:10" ht="16" x14ac:dyDescent="0.35">
      <c r="A6" s="9" t="s">
        <v>10</v>
      </c>
      <c r="B6" s="46">
        <v>10.112070848674319</v>
      </c>
      <c r="C6" s="46">
        <v>7.7197509339693395</v>
      </c>
      <c r="D6" s="46">
        <v>12.373714252127556</v>
      </c>
      <c r="E6" s="46"/>
      <c r="F6" s="46">
        <v>13.962542058007227</v>
      </c>
      <c r="G6" s="46">
        <v>11.169273146121734</v>
      </c>
      <c r="H6" s="46">
        <v>16.610843947242106</v>
      </c>
      <c r="J6" s="126"/>
    </row>
    <row r="7" spans="1:10" ht="16" x14ac:dyDescent="0.35">
      <c r="A7" s="9" t="s">
        <v>12</v>
      </c>
      <c r="B7" s="46">
        <v>7.4713052158613191</v>
      </c>
      <c r="C7" s="46">
        <v>6.0647014400159902</v>
      </c>
      <c r="D7" s="46">
        <v>8.8458634836675287</v>
      </c>
      <c r="E7" s="46"/>
      <c r="F7" s="46">
        <v>8.6849256088239244</v>
      </c>
      <c r="G7" s="46">
        <v>7.1255156924579524</v>
      </c>
      <c r="H7" s="46">
        <v>10.205766925992735</v>
      </c>
      <c r="J7" s="126"/>
    </row>
    <row r="8" spans="1:10" ht="16" x14ac:dyDescent="0.35">
      <c r="A8" s="9" t="s">
        <v>14</v>
      </c>
      <c r="B8" s="46">
        <v>7.3358749910175627</v>
      </c>
      <c r="C8" s="46">
        <v>5.8742067862665479</v>
      </c>
      <c r="D8" s="46">
        <v>8.6993910284694138</v>
      </c>
      <c r="E8" s="46"/>
      <c r="F8" s="46">
        <v>8.8744901293201437</v>
      </c>
      <c r="G8" s="46">
        <v>7.3770773312382065</v>
      </c>
      <c r="H8" s="46">
        <v>10.257403529593583</v>
      </c>
      <c r="J8" s="126"/>
    </row>
    <row r="9" spans="1:10" ht="16" x14ac:dyDescent="0.35">
      <c r="A9" s="9" t="s">
        <v>20</v>
      </c>
      <c r="B9" s="46">
        <v>7.0952823003745138</v>
      </c>
      <c r="C9" s="46">
        <v>5.9059649905272593</v>
      </c>
      <c r="D9" s="46">
        <v>8.2319474656513911</v>
      </c>
      <c r="E9" s="46"/>
      <c r="F9" s="46">
        <v>9.1139559639195475</v>
      </c>
      <c r="G9" s="46">
        <v>7.5213482385136077</v>
      </c>
      <c r="H9" s="46">
        <v>10.679899895762512</v>
      </c>
      <c r="J9" s="126"/>
    </row>
    <row r="10" spans="1:10" ht="16" x14ac:dyDescent="0.35">
      <c r="A10" s="9" t="s">
        <v>16</v>
      </c>
      <c r="B10" s="46">
        <v>6.1269795504143216</v>
      </c>
      <c r="C10" s="46">
        <v>4.7225117731002069</v>
      </c>
      <c r="D10" s="46">
        <v>7.4802758635296049</v>
      </c>
      <c r="E10" s="46"/>
      <c r="F10" s="46">
        <v>8.8001301178268001</v>
      </c>
      <c r="G10" s="46">
        <v>6.99176488186166</v>
      </c>
      <c r="H10" s="46">
        <v>10.535436406135352</v>
      </c>
      <c r="J10" s="126"/>
    </row>
    <row r="11" spans="1:10" ht="16" x14ac:dyDescent="0.35">
      <c r="A11" s="9" t="s">
        <v>21</v>
      </c>
      <c r="B11" s="46">
        <v>6.0837527139804823</v>
      </c>
      <c r="C11" s="46">
        <v>4.5801505849771358</v>
      </c>
      <c r="D11" s="46">
        <v>7.5170220321130774</v>
      </c>
      <c r="E11" s="46"/>
      <c r="F11" s="46">
        <v>7.791495144375804</v>
      </c>
      <c r="G11" s="46">
        <v>6.0570546972996535</v>
      </c>
      <c r="H11" s="46">
        <v>9.4359598879268223</v>
      </c>
      <c r="J11" s="126"/>
    </row>
    <row r="12" spans="1:10" ht="16" x14ac:dyDescent="0.35">
      <c r="A12" s="9" t="s">
        <v>22</v>
      </c>
      <c r="B12" s="46">
        <v>5.9210799805397283</v>
      </c>
      <c r="C12" s="46">
        <v>4.9528056473370139</v>
      </c>
      <c r="D12" s="46">
        <v>6.9029407817999768</v>
      </c>
      <c r="E12" s="46"/>
      <c r="F12" s="46">
        <v>7.572563813072442</v>
      </c>
      <c r="G12" s="46">
        <v>6.4593003194134972</v>
      </c>
      <c r="H12" s="46">
        <v>8.7038605297288694</v>
      </c>
      <c r="J12" s="126"/>
    </row>
    <row r="13" spans="1:10" ht="16" x14ac:dyDescent="0.35">
      <c r="A13" s="9" t="s">
        <v>24</v>
      </c>
      <c r="B13" s="46">
        <v>5.9033183479200817</v>
      </c>
      <c r="C13" s="46">
        <v>4.4088189386056191</v>
      </c>
      <c r="D13" s="46">
        <v>7.3562352756041589</v>
      </c>
      <c r="E13" s="46"/>
      <c r="F13" s="46">
        <v>9.4003875906801202</v>
      </c>
      <c r="G13" s="46">
        <v>7.4575869711297287</v>
      </c>
      <c r="H13" s="46">
        <v>11.287881921764374</v>
      </c>
      <c r="J13" s="126"/>
    </row>
    <row r="14" spans="1:10" ht="16" x14ac:dyDescent="0.35">
      <c r="A14" s="9" t="s">
        <v>30</v>
      </c>
      <c r="B14" s="46">
        <v>5.6203334571236772</v>
      </c>
      <c r="C14" s="46">
        <v>4.6501928716942782</v>
      </c>
      <c r="D14" s="46">
        <v>6.5741865454697681</v>
      </c>
      <c r="E14" s="46"/>
      <c r="F14" s="46">
        <v>8.5209518016397077</v>
      </c>
      <c r="G14" s="46">
        <v>7.2938503891961952</v>
      </c>
      <c r="H14" s="46">
        <v>9.7293677286223161</v>
      </c>
      <c r="J14" s="126"/>
    </row>
    <row r="15" spans="1:10" ht="16" x14ac:dyDescent="0.35">
      <c r="A15" s="9" t="s">
        <v>23</v>
      </c>
      <c r="B15" s="46">
        <v>5.3459613219454667</v>
      </c>
      <c r="C15" s="46">
        <v>4.3986014729670488</v>
      </c>
      <c r="D15" s="46">
        <v>6.2813578036152897</v>
      </c>
      <c r="E15" s="46"/>
      <c r="F15" s="46">
        <v>7.1490640244180348</v>
      </c>
      <c r="G15" s="46">
        <v>5.9822450005570174</v>
      </c>
      <c r="H15" s="46">
        <v>8.297245959420728</v>
      </c>
      <c r="J15" s="126"/>
    </row>
    <row r="16" spans="1:10" ht="16" x14ac:dyDescent="0.35">
      <c r="A16" s="9" t="s">
        <v>25</v>
      </c>
      <c r="B16" s="46">
        <v>5.3119194536255687</v>
      </c>
      <c r="C16" s="46">
        <v>4.3684040680089877</v>
      </c>
      <c r="D16" s="46">
        <v>6.248441977221372</v>
      </c>
      <c r="E16" s="46"/>
      <c r="F16" s="46">
        <v>7.7628707617915609</v>
      </c>
      <c r="G16" s="46">
        <v>6.5470430085797293</v>
      </c>
      <c r="H16" s="46">
        <v>8.9669387481944227</v>
      </c>
      <c r="J16" s="126"/>
    </row>
    <row r="17" spans="1:11" ht="16" x14ac:dyDescent="0.35">
      <c r="A17" s="9" t="s">
        <v>28</v>
      </c>
      <c r="B17" s="46">
        <v>5.0327220463324869</v>
      </c>
      <c r="C17" s="46">
        <v>4.0951388858918047</v>
      </c>
      <c r="D17" s="46">
        <v>5.9613311399936828</v>
      </c>
      <c r="E17" s="46"/>
      <c r="F17" s="46">
        <v>7.9789748565494198</v>
      </c>
      <c r="G17" s="46">
        <v>6.532810394328072</v>
      </c>
      <c r="H17" s="46">
        <v>9.3796080154722716</v>
      </c>
      <c r="J17" s="126"/>
    </row>
    <row r="18" spans="1:11" ht="16" x14ac:dyDescent="0.35">
      <c r="A18" s="9" t="s">
        <v>26</v>
      </c>
      <c r="B18" s="46">
        <v>4.9101977637900864</v>
      </c>
      <c r="C18" s="46">
        <v>3.3954250356428579</v>
      </c>
      <c r="D18" s="46">
        <v>6.3555837573486098</v>
      </c>
      <c r="E18" s="46"/>
      <c r="F18" s="46">
        <v>8.0536647322241901</v>
      </c>
      <c r="G18" s="46">
        <v>5.525243011561721</v>
      </c>
      <c r="H18" s="46">
        <v>10.373896594032185</v>
      </c>
      <c r="J18" s="126"/>
    </row>
    <row r="19" spans="1:11" ht="16" x14ac:dyDescent="0.35">
      <c r="A19" s="9" t="s">
        <v>35</v>
      </c>
      <c r="B19" s="46">
        <v>4.5495994877359358</v>
      </c>
      <c r="C19" s="46">
        <v>3.2089364224338492</v>
      </c>
      <c r="D19" s="46">
        <v>5.8979602257786485</v>
      </c>
      <c r="E19" s="46"/>
      <c r="F19" s="46">
        <v>7.4003184334647738</v>
      </c>
      <c r="G19" s="46">
        <v>5.7157524187862183</v>
      </c>
      <c r="H19" s="46">
        <v>9.09652107237123</v>
      </c>
      <c r="J19" s="126"/>
    </row>
    <row r="20" spans="1:11" ht="16" x14ac:dyDescent="0.35">
      <c r="A20" s="9" t="s">
        <v>27</v>
      </c>
      <c r="B20" s="46">
        <v>4.4907802214726456</v>
      </c>
      <c r="C20" s="46">
        <v>3.0166932383006659</v>
      </c>
      <c r="D20" s="46">
        <v>5.9199892633306366</v>
      </c>
      <c r="E20" s="46"/>
      <c r="F20" s="46">
        <v>7.9900042301403866</v>
      </c>
      <c r="G20" s="46">
        <v>5.9577678805743952</v>
      </c>
      <c r="H20" s="46">
        <v>9.9811107816431743</v>
      </c>
      <c r="J20" s="126"/>
    </row>
    <row r="21" spans="1:11" s="74" customFormat="1" ht="16" x14ac:dyDescent="0.35">
      <c r="A21" s="9" t="s">
        <v>9</v>
      </c>
      <c r="B21" s="46">
        <v>4.2904438011794905</v>
      </c>
      <c r="C21" s="46">
        <v>3.473309173702277</v>
      </c>
      <c r="D21" s="46">
        <v>5.0849182258828316</v>
      </c>
      <c r="E21" s="46"/>
      <c r="F21" s="46">
        <v>6.5613915633807389</v>
      </c>
      <c r="G21" s="46">
        <v>5.4524429510909087</v>
      </c>
      <c r="H21" s="46">
        <v>7.6420044720343414</v>
      </c>
      <c r="J21" s="126"/>
      <c r="K21"/>
    </row>
    <row r="22" spans="1:11" s="24" customFormat="1" ht="16" x14ac:dyDescent="0.35">
      <c r="A22" s="9" t="s">
        <v>29</v>
      </c>
      <c r="B22" s="46">
        <v>4.1544213210688641</v>
      </c>
      <c r="C22" s="46">
        <v>2.847930148438194</v>
      </c>
      <c r="D22" s="46">
        <v>5.3823270382040285</v>
      </c>
      <c r="E22" s="46"/>
      <c r="F22" s="46">
        <v>5.2341571068946209</v>
      </c>
      <c r="G22" s="46">
        <v>3.7502097859420531</v>
      </c>
      <c r="H22" s="46">
        <v>6.6388050150972822</v>
      </c>
      <c r="J22" s="126"/>
      <c r="K22"/>
    </row>
    <row r="23" spans="1:11" ht="16" x14ac:dyDescent="0.35">
      <c r="A23" s="9" t="s">
        <v>31</v>
      </c>
      <c r="B23" s="46">
        <v>4.0848880204296361</v>
      </c>
      <c r="C23" s="46">
        <v>3.4055687772325633</v>
      </c>
      <c r="D23" s="46">
        <v>4.7562079122286418</v>
      </c>
      <c r="E23" s="46"/>
      <c r="F23" s="46">
        <v>6.23251061254168</v>
      </c>
      <c r="G23" s="46">
        <v>5.2476207951797589</v>
      </c>
      <c r="H23" s="46">
        <v>7.2050174068752524</v>
      </c>
      <c r="J23" s="126"/>
    </row>
    <row r="24" spans="1:11" ht="16" x14ac:dyDescent="0.35">
      <c r="A24" s="9" t="s">
        <v>32</v>
      </c>
      <c r="B24" s="46">
        <v>4.0792833997070224</v>
      </c>
      <c r="C24" s="46">
        <v>2.8347197892417006</v>
      </c>
      <c r="D24" s="46">
        <v>5.2046277454957917</v>
      </c>
      <c r="E24" s="46"/>
      <c r="F24" s="46">
        <v>8.0884444711824912</v>
      </c>
      <c r="G24" s="46">
        <v>5.8856946547268567</v>
      </c>
      <c r="H24" s="46">
        <v>10.139567256526155</v>
      </c>
      <c r="J24" s="126"/>
    </row>
    <row r="25" spans="1:11" ht="16" x14ac:dyDescent="0.35">
      <c r="A25" s="9" t="s">
        <v>11</v>
      </c>
      <c r="B25" s="46">
        <v>4.0246759981300766</v>
      </c>
      <c r="C25" s="46">
        <v>2.0543855566024489</v>
      </c>
      <c r="D25" s="46">
        <v>5.738204687405239</v>
      </c>
      <c r="E25" s="46"/>
      <c r="F25" s="46">
        <v>5.4422193992104786</v>
      </c>
      <c r="G25" s="46">
        <v>2.9226867677074959</v>
      </c>
      <c r="H25" s="46">
        <v>7.6095689616717266</v>
      </c>
      <c r="J25" s="126"/>
    </row>
    <row r="26" spans="1:11" ht="16" x14ac:dyDescent="0.35">
      <c r="A26" s="9" t="s">
        <v>33</v>
      </c>
      <c r="B26" s="46">
        <v>2.995732880338267</v>
      </c>
      <c r="C26" s="46">
        <v>2.0587505801100208</v>
      </c>
      <c r="D26" s="46">
        <v>3.9148172676676114</v>
      </c>
      <c r="E26" s="46"/>
      <c r="F26" s="46">
        <v>4.1370303870608724</v>
      </c>
      <c r="G26" s="46">
        <v>3.0293986783496818</v>
      </c>
      <c r="H26" s="46">
        <v>5.2273324706379558</v>
      </c>
      <c r="J26" s="128"/>
    </row>
    <row r="27" spans="1:11" ht="16" x14ac:dyDescent="0.35">
      <c r="A27" s="9" t="s">
        <v>116</v>
      </c>
      <c r="B27" s="46">
        <v>2.9695669716903503</v>
      </c>
      <c r="C27" s="46">
        <v>2.421510966846101</v>
      </c>
      <c r="D27" s="46">
        <v>3.5169525542562017</v>
      </c>
      <c r="E27" s="46"/>
      <c r="F27" s="46">
        <v>5.9635996023573394</v>
      </c>
      <c r="G27" s="46">
        <v>5.0257751605878189</v>
      </c>
      <c r="H27" s="46">
        <v>6.9079044325343997</v>
      </c>
      <c r="J27" s="126"/>
    </row>
    <row r="28" spans="1:11" ht="16" x14ac:dyDescent="0.35">
      <c r="A28" s="79" t="s">
        <v>34</v>
      </c>
      <c r="B28" s="150">
        <v>2.9231555395663245</v>
      </c>
      <c r="C28" s="150">
        <v>2.3740711841304591</v>
      </c>
      <c r="D28" s="150">
        <v>3.4792026712149453</v>
      </c>
      <c r="E28" s="150"/>
      <c r="F28" s="150">
        <v>4.5160774187386306</v>
      </c>
      <c r="G28" s="150">
        <v>3.7596384516741903</v>
      </c>
      <c r="H28" s="150">
        <v>5.2820148398392437</v>
      </c>
      <c r="J28" s="126"/>
    </row>
    <row r="29" spans="1:11" ht="16" x14ac:dyDescent="0.35">
      <c r="A29" s="9" t="s">
        <v>7</v>
      </c>
      <c r="B29" s="46">
        <v>2.3901274450495289</v>
      </c>
      <c r="C29" s="46">
        <v>1.8298510042273599</v>
      </c>
      <c r="D29" s="46">
        <v>2.9741447716487803</v>
      </c>
      <c r="E29" s="46"/>
      <c r="F29" s="46">
        <v>4.857539487928328</v>
      </c>
      <c r="G29" s="46">
        <v>3.8086337574587326</v>
      </c>
      <c r="H29" s="46">
        <v>5.9326586716981851</v>
      </c>
      <c r="J29" s="126"/>
    </row>
    <row r="30" spans="1:11" ht="16" x14ac:dyDescent="0.35">
      <c r="A30" s="9" t="s">
        <v>15</v>
      </c>
      <c r="B30" s="46">
        <v>1.9643604066924818</v>
      </c>
      <c r="C30" s="46">
        <v>1.4329045703334728</v>
      </c>
      <c r="D30" s="46">
        <v>2.4786052737460493</v>
      </c>
      <c r="E30" s="46"/>
      <c r="F30" s="46">
        <v>3.3587873266770982</v>
      </c>
      <c r="G30" s="46">
        <v>2.4605675037200134</v>
      </c>
      <c r="H30" s="46">
        <v>4.218182036433662</v>
      </c>
      <c r="J30" s="126"/>
    </row>
    <row r="31" spans="1:11" ht="16" x14ac:dyDescent="0.35">
      <c r="A31" s="9" t="s">
        <v>36</v>
      </c>
      <c r="B31" s="46">
        <v>1.5583068838033702</v>
      </c>
      <c r="C31" s="46">
        <v>1.1158949209426794</v>
      </c>
      <c r="D31" s="46">
        <v>2.0049434432522943</v>
      </c>
      <c r="E31" s="46"/>
      <c r="F31" s="46">
        <v>2.7638760190243663</v>
      </c>
      <c r="G31" s="46">
        <v>2.1439725201313338</v>
      </c>
      <c r="H31" s="46">
        <v>3.3851303393469236</v>
      </c>
      <c r="J31" s="126"/>
    </row>
    <row r="32" spans="1:11" ht="16" x14ac:dyDescent="0.35">
      <c r="A32" s="9" t="s">
        <v>39</v>
      </c>
      <c r="B32" s="46">
        <v>1.5394755389215777</v>
      </c>
      <c r="C32" s="46">
        <v>1.2232136492368595</v>
      </c>
      <c r="D32" s="46">
        <v>1.8419542406776683</v>
      </c>
      <c r="E32" s="46"/>
      <c r="F32" s="46">
        <v>2.1951201706943371</v>
      </c>
      <c r="G32" s="46">
        <v>1.594227813523293</v>
      </c>
      <c r="H32" s="46">
        <v>2.77310192272639</v>
      </c>
      <c r="J32" s="126"/>
    </row>
    <row r="33" spans="1:10" ht="16" x14ac:dyDescent="0.35">
      <c r="A33" s="9" t="s">
        <v>38</v>
      </c>
      <c r="B33" s="46">
        <v>1.2387455075103688</v>
      </c>
      <c r="C33" s="46">
        <v>1.0851285111645899</v>
      </c>
      <c r="D33" s="46">
        <v>1.3917974392310153</v>
      </c>
      <c r="E33" s="46"/>
      <c r="F33" s="46">
        <v>2.0667779869074963</v>
      </c>
      <c r="G33" s="46">
        <v>1.8848604201923871</v>
      </c>
      <c r="H33" s="46">
        <v>2.248861885384307</v>
      </c>
      <c r="J33" s="126"/>
    </row>
    <row r="34" spans="1:10" ht="16" x14ac:dyDescent="0.35">
      <c r="A34" s="9" t="s">
        <v>37</v>
      </c>
      <c r="B34" s="46">
        <v>1.0438360222507035</v>
      </c>
      <c r="C34" s="46">
        <v>0.80252185026796896</v>
      </c>
      <c r="D34" s="46">
        <v>1.2763368809063096</v>
      </c>
      <c r="E34" s="46"/>
      <c r="F34" s="46">
        <v>1.5084684638210246</v>
      </c>
      <c r="G34" s="46">
        <v>1.0900322169851104</v>
      </c>
      <c r="H34" s="46">
        <v>1.9197144601364606</v>
      </c>
      <c r="J34" s="126"/>
    </row>
    <row r="35" spans="1:10" ht="16" x14ac:dyDescent="0.35">
      <c r="A35" s="9" t="s">
        <v>8</v>
      </c>
      <c r="B35" s="46">
        <v>0.91594689755282555</v>
      </c>
      <c r="C35" s="46">
        <v>0.72946660692696086</v>
      </c>
      <c r="D35" s="46">
        <v>1.1140984830277649</v>
      </c>
      <c r="E35" s="46"/>
      <c r="F35" s="46">
        <v>1.370981671371222</v>
      </c>
      <c r="G35" s="46">
        <v>1.0961896993700326</v>
      </c>
      <c r="H35" s="46">
        <v>1.6622729007651684</v>
      </c>
      <c r="J35" s="126"/>
    </row>
    <row r="36" spans="1:10" ht="16" x14ac:dyDescent="0.35">
      <c r="A36" s="9" t="s">
        <v>41</v>
      </c>
      <c r="B36" s="46">
        <v>0.62408922533958655</v>
      </c>
      <c r="C36" s="46">
        <v>0.55937384557598036</v>
      </c>
      <c r="D36" s="46">
        <v>0.69532369425008833</v>
      </c>
      <c r="E36" s="46"/>
      <c r="F36" s="46">
        <v>0.96782463301420041</v>
      </c>
      <c r="G36" s="46">
        <v>0.82055519175635916</v>
      </c>
      <c r="H36" s="46">
        <v>1.1253482190957413</v>
      </c>
      <c r="J36" s="126"/>
    </row>
    <row r="37" spans="1:10" ht="16" x14ac:dyDescent="0.35">
      <c r="A37" s="9" t="s">
        <v>40</v>
      </c>
      <c r="B37" s="46">
        <v>0.5936380386377611</v>
      </c>
      <c r="C37" s="46">
        <v>0.54366110083252783</v>
      </c>
      <c r="D37" s="46">
        <v>0.64644198865612479</v>
      </c>
      <c r="E37" s="46"/>
      <c r="F37" s="46">
        <v>1.2899830671887387</v>
      </c>
      <c r="G37" s="46">
        <v>1.2037728080669627</v>
      </c>
      <c r="H37" s="46">
        <v>1.3804434440648241</v>
      </c>
      <c r="J37" s="126"/>
    </row>
    <row r="38" spans="1:10" ht="16" x14ac:dyDescent="0.35">
      <c r="A38" s="11" t="s">
        <v>42</v>
      </c>
      <c r="B38" s="47">
        <v>0.32926945459495299</v>
      </c>
      <c r="C38" s="47">
        <v>0.2472620000739974</v>
      </c>
      <c r="D38" s="47">
        <v>0.41070915084450976</v>
      </c>
      <c r="E38" s="47"/>
      <c r="F38" s="47">
        <v>0.63822406948899457</v>
      </c>
      <c r="G38" s="47">
        <v>0.50400203529812893</v>
      </c>
      <c r="H38" s="47">
        <v>0.77120447352173249</v>
      </c>
      <c r="J38" s="126"/>
    </row>
    <row r="39" spans="1:10" ht="16" x14ac:dyDescent="0.35">
      <c r="A39" s="5" t="s">
        <v>176</v>
      </c>
      <c r="B39" s="46"/>
      <c r="C39" s="46"/>
      <c r="D39" s="46"/>
    </row>
    <row r="40" spans="1:10" ht="16" x14ac:dyDescent="0.35">
      <c r="A40" s="146" t="s">
        <v>233</v>
      </c>
      <c r="B40" s="46"/>
      <c r="C40" s="46"/>
      <c r="D40" s="46"/>
    </row>
  </sheetData>
  <sortState xmlns:xlrd2="http://schemas.microsoft.com/office/spreadsheetml/2017/richdata2" ref="A5:H38">
    <sortCondition descending="1" ref="B5:B38"/>
  </sortState>
  <phoneticPr fontId="0" type="noConversion"/>
  <pageMargins left="0.75" right="0.75" top="1" bottom="1" header="0.5" footer="0.5"/>
  <pageSetup paperSize="9" orientation="portrait" r:id="rId1"/>
  <headerFooter alignWithMargins="0">
    <oddFooter>&amp;L&amp;F&amp;C&amp;P
&amp;D&amp;R&amp;A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298F619B6FEB499E291BA62FFC698E" ma:contentTypeVersion="3359" ma:contentTypeDescription="Create a new document." ma:contentTypeScope="" ma:versionID="4aec2d0cf8d995b2d8407737e1807c91">
  <xsd:schema xmlns:xsd="http://www.w3.org/2001/XMLSchema" xmlns:xs="http://www.w3.org/2001/XMLSchema" xmlns:p="http://schemas.microsoft.com/office/2006/metadata/properties" xmlns:ns2="391c0b28-c563-4859-b308-6d2f36e2dadd" xmlns:ns3="ea6e1dd2-1a5d-4ae9-b018-df4adff23fd4" targetNamespace="http://schemas.microsoft.com/office/2006/metadata/properties" ma:root="true" ma:fieldsID="d006e69bfe63a5cc38d5f5cfd8c12878" ns2:_="" ns3:_="">
    <xsd:import namespace="391c0b28-c563-4859-b308-6d2f36e2dadd"/>
    <xsd:import namespace="ea6e1dd2-1a5d-4ae9-b018-df4adff23f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c0b28-c563-4859-b308-6d2f36e2dad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33f4eeb5-d55e-4987-8ed6-6c1e150f0455}" ma:internalName="TaxCatchAll" ma:showField="CatchAllData" ma:web="391c0b28-c563-4859-b308-6d2f36e2da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6e1dd2-1a5d-4ae9-b018-df4adff23f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b052595-e0a3-4aa6-8855-c090d5a7a2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91c0b28-c563-4859-b308-6d2f36e2dadd">4NCTCWS7FQNJ-4580376-24601</_dlc_DocId>
    <_dlc_DocIdUrl xmlns="391c0b28-c563-4859-b308-6d2f36e2dadd">
      <Url>https://jdcil.sharepoint.com/sites/Brookdale/ServicesGroup/_layouts/15/DocIdRedir.aspx?ID=4NCTCWS7FQNJ-4580376-24601</Url>
      <Description>4NCTCWS7FQNJ-4580376-24601</Description>
    </_dlc_DocIdUrl>
    <TaxCatchAll xmlns="391c0b28-c563-4859-b308-6d2f36e2dadd" xsi:nil="true"/>
    <lcf76f155ced4ddcb4097134ff3c332f xmlns="ea6e1dd2-1a5d-4ae9-b018-df4adff23fd4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381682-E871-4FA7-AE7A-749E7DC45DC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7E8B923-40A8-4247-BA3A-6ECD03DC6FED}"/>
</file>

<file path=customXml/itemProps3.xml><?xml version="1.0" encoding="utf-8"?>
<ds:datastoreItem xmlns:ds="http://schemas.openxmlformats.org/officeDocument/2006/customXml" ds:itemID="{09A5486F-9097-475C-ABAC-A5E85DBA5DB0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391c0b28-c563-4859-b308-6d2f36e2dadd"/>
    <ds:schemaRef ds:uri="http://schemas.openxmlformats.org/package/2006/metadata/core-properties"/>
    <ds:schemaRef ds:uri="990f0e92-d365-4870-8b74-9b5e821f388a"/>
    <ds:schemaRef ds:uri="http://purl.org/dc/terms/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3A47AF5-9DB3-44C3-B779-8EC6BEDEB7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</vt:i4>
      </vt:variant>
    </vt:vector>
  </HeadingPairs>
  <TitlesOfParts>
    <vt:vector size="24" baseType="lpstr">
      <vt:lpstr>לקט נתונים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5.12</vt:lpstr>
      <vt:lpstr>5.13</vt:lpstr>
      <vt:lpstr>5.14</vt:lpstr>
      <vt:lpstr>5.15</vt:lpstr>
      <vt:lpstr>5.16</vt:lpstr>
      <vt:lpstr>5.17</vt:lpstr>
      <vt:lpstr>5.18</vt:lpstr>
      <vt:lpstr>5.19</vt:lpstr>
      <vt:lpstr>הערות</vt:lpstr>
      <vt:lpstr>data5.12</vt:lpstr>
      <vt:lpstr>T5.12</vt:lpstr>
      <vt:lpstr>T5.3</vt:lpstr>
    </vt:vector>
  </TitlesOfParts>
  <Company>JDC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brook-ts</dc:creator>
  <cp:lastModifiedBy>Yitschak Shnoor</cp:lastModifiedBy>
  <cp:lastPrinted>2016-08-11T06:13:13Z</cp:lastPrinted>
  <dcterms:created xsi:type="dcterms:W3CDTF">2003-09-11T07:21:04Z</dcterms:created>
  <dcterms:modified xsi:type="dcterms:W3CDTF">2025-02-02T11:37:27Z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0x010100CC298F619B6FEB499E291BA62FFC698E</vt:lpwstr>
  </property>
  <property fmtid="{D5CDD505-2E9C-101B-9397-08002B2CF9AE}" pid="9" name="Order">
    <vt:r8>100</vt:r8>
  </property>
  <property fmtid="{D5CDD505-2E9C-101B-9397-08002B2CF9AE}" pid="10" name="_dlc_DocIdItemGuid">
    <vt:lpwstr>849b1816-4068-4f9a-a716-c1c588e3da25</vt:lpwstr>
  </property>
  <property fmtid="{D5CDD505-2E9C-101B-9397-08002B2CF9AE}" pid="11" name="MediaServiceImageTags">
    <vt:lpwstr/>
  </property>
</Properties>
</file>